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<sst xmlns="http://schemas.openxmlformats.org/spreadsheetml/2006/main" count="187" uniqueCount="158">
  <si>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</si>
  <si>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</si>
  <si>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</si>
  <si>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</si>
  <si>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</si>
  <si>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</si>
  <si>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</si>
  <si>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</si>
  <si>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</si>
  <si>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</si>
  <si>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</si>
  <si>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</si>
  <si>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</si>
  <si>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</si>
  <si>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</si>
  <si>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</si>
  <si>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</si>
  <si>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</si>
  <si>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</si>
  <si>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</si>
  <si>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</si>
  <si>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</si>
  <si>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</si>
  <si>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</si>
  <si>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</si>
  <si>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</si>
  <si>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</si>
  <si>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</si>
  <si>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</si>
  <si>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</si>
  <si>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</si>
  <si>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</si>
  <si>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</si>
  <si>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</si>
  <si>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</si>
  <si>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</si>
  <si>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</si>
  <si>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</si>
  <si>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</si>
  <si>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</si>
  <si>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</si>
  <si>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</si>
  <si>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</si>
  <si>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</si>
  <si>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</si>
  <si>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</si>
  <si>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</si>
  <si>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</si>
  <si>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</si>
  <si>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</si>
  <si>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</si>
  <si>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</si>
  <si>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</si>
  <si>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</si>
  <si>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</si>
  <si>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</si>
  <si>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</si>
  <si>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</si>
  <si>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</si>
  <si>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</si>
  <si>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</si>
  <si>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</si>
  <si>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</si>
  <si>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</si>
  <si>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</si>
  <si>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</si>
  <si>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</si>
  <si>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</si>
  <si>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</si>
  <si>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</si>
  <si>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</si>
  <si>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</si>
  <si>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</si>
  <si>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</si>
  <si>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</si>
  <si>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</si>
  <si>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</si>
  <si>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</si>
  <si>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</si>
  <si>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</si>
  <si>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</si>
  <si>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</si>
  <si>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</si>
  <si>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</si>
  <si>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</si>
  <si>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</si>
  <si>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</si>
  <si>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</si>
  <si>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</si>
  <si>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</si>
  <si>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</si>
  <si>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</si>
  <si>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</si>
  <si>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</si>
  <si>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</si>
  <si>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</si>
  <si>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</si>
  <si>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</si>
  <si>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</si>
  <si>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</si>
  <si>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</si>
  <si>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</si>
  <si>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</si>
  <si>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</si>
  <si>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</si>
  <si>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</si>
  <si>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</si>
  <si>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</si>
  <si>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</si>
  <si>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</si>
  <si>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</si>
  <si>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</si>
  <si>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</si>
  <si>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</si>
  <si>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</si>
  <si>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</si>
  <si>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</si>
  <si>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</si>
  <si>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</si>
  <si>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</si>
  <si>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</si>
  <si>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</si>
  <si>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</si>
  <si>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</si>
  <si>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</si>
  <si>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</si>
  <si>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</si>
  <si>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</si>
  <si>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</si>
  <si>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</si>
  <si>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</si>
  <si>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</si>
  <si>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</si>
  <si>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</si>
  <si>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</si>
  <si>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</si>
  <si>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</si>
  <si>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</si>
  <si>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</si>
  <si>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</si>
  <si>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</si>
  <si>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</si>
  <si>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</si>
  <si>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</si>
  <si>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</si>
  <si>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</si>
  <si>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</si>
  <si>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</si>
  <si>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</si>
  <si>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</si>
  <si>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</si>
  <si>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</si>
  <si>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</si>
  <si>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</si>
  <si>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Н.О.Гапоненко</t>
  </si>
  <si>
    <t>І.В. Животова</t>
  </si>
  <si>
    <t>(05153)2-11-64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</si>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</sst>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58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&amp;LF17E7BA1&amp;C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339</v>
      </c>
      <c r="D6" s="88">
        <f>SUM(D7,D10,D13,D14,D15,D21,D24,D25,D18,D19,D20)</f>
        <v>323416.14999999985</v>
      </c>
      <c r="E6" s="88">
        <f>SUM(E7,E10,E13,E14,E15,E21,E24,E25,E18,E19,E20)</f>
        <v>249</v>
      </c>
      <c r="F6" s="88">
        <f>SUM(F7,F10,F13,F14,F15,F21,F24,F25,F18,F19,F20)</f>
        <v>253529.0700000001</v>
      </c>
      <c r="G6" s="88">
        <f>SUM(G7,G10,G13,G14,G15,G21,G24,G25,G18,G19,G20)</f>
        <v>36</v>
      </c>
      <c r="H6" s="88">
        <f>SUM(H7,H10,H13,H14,H15,H21,H24,H25,H18,H19,H20)</f>
        <v>29602.47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60</v>
      </c>
      <c r="L6" s="88">
        <f>SUM(L7,L10,L13,L14,L15,L21,L24,L25,L18,L19,L20)</f>
        <v>32501.10000000001</v>
      </c>
    </row>
    <row r="7" spans="1:12" ht="12.75" customHeight="1">
      <c r="A7" s="86">
        <v>2</v>
      </c>
      <c r="B7" s="89" t="s">
        <v>68</v>
      </c>
      <c r="C7" s="90">
        <v>70</v>
      </c>
      <c r="D7" s="90">
        <v>154956.25</v>
      </c>
      <c r="E7" s="90">
        <v>50</v>
      </c>
      <c r="F7" s="90">
        <v>129487.37</v>
      </c>
      <c r="G7" s="90">
        <v>7</v>
      </c>
      <c r="H7" s="90">
        <v>14633.67</v>
      </c>
      <c r="I7" s="90"/>
      <c r="J7" s="90"/>
      <c r="K7" s="90">
        <v>17</v>
      </c>
      <c r="L7" s="90">
        <v>16870.8</v>
      </c>
    </row>
    <row r="8" spans="1:12" ht="12.75">
      <c r="A8" s="86">
        <v>3</v>
      </c>
      <c r="B8" s="91" t="s">
        <v>69</v>
      </c>
      <c r="C8" s="90">
        <v>29</v>
      </c>
      <c r="D8" s="90">
        <v>97511.13</v>
      </c>
      <c r="E8" s="90">
        <v>27</v>
      </c>
      <c r="F8" s="90">
        <v>92549.13</v>
      </c>
      <c r="G8" s="90">
        <v>4</v>
      </c>
      <c r="H8" s="90">
        <v>11433.47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41</v>
      </c>
      <c r="D9" s="90">
        <v>57445.12</v>
      </c>
      <c r="E9" s="90">
        <v>23</v>
      </c>
      <c r="F9" s="90">
        <v>36938.24</v>
      </c>
      <c r="G9" s="90">
        <v>3</v>
      </c>
      <c r="H9" s="90">
        <v>3200.2</v>
      </c>
      <c r="I9" s="90"/>
      <c r="J9" s="90"/>
      <c r="K9" s="90">
        <v>17</v>
      </c>
      <c r="L9" s="90">
        <v>16870.8</v>
      </c>
    </row>
    <row r="10" spans="1:12" ht="12.75">
      <c r="A10" s="86">
        <v>5</v>
      </c>
      <c r="B10" s="89" t="s">
        <v>71</v>
      </c>
      <c r="C10" s="90">
        <v>18</v>
      </c>
      <c r="D10" s="90">
        <v>28283.4</v>
      </c>
      <c r="E10" s="90">
        <v>15</v>
      </c>
      <c r="F10" s="90">
        <v>24810</v>
      </c>
      <c r="G10" s="90">
        <v>2</v>
      </c>
      <c r="H10" s="90">
        <v>874.4</v>
      </c>
      <c r="I10" s="90"/>
      <c r="J10" s="90"/>
      <c r="K10" s="90">
        <v>2</v>
      </c>
      <c r="L10" s="90">
        <v>1984.8</v>
      </c>
    </row>
    <row r="11" spans="1:12" ht="12.75">
      <c r="A11" s="86">
        <v>6</v>
      </c>
      <c r="B11" s="91" t="s">
        <v>72</v>
      </c>
      <c r="C11" s="90">
        <v>7</v>
      </c>
      <c r="D11" s="90">
        <v>17367</v>
      </c>
      <c r="E11" s="90">
        <v>7</v>
      </c>
      <c r="F11" s="90">
        <v>17367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11</v>
      </c>
      <c r="D12" s="90">
        <v>10916.4</v>
      </c>
      <c r="E12" s="90">
        <v>8</v>
      </c>
      <c r="F12" s="90">
        <v>7443</v>
      </c>
      <c r="G12" s="90">
        <v>2</v>
      </c>
      <c r="H12" s="90">
        <v>874.4</v>
      </c>
      <c r="I12" s="90"/>
      <c r="J12" s="90"/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89</v>
      </c>
      <c r="D13" s="90">
        <v>88323.5999999999</v>
      </c>
      <c r="E13" s="90">
        <v>61</v>
      </c>
      <c r="F13" s="90">
        <v>59695.6000000001</v>
      </c>
      <c r="G13" s="90">
        <v>26</v>
      </c>
      <c r="H13" s="90">
        <v>13598.2</v>
      </c>
      <c r="I13" s="90"/>
      <c r="J13" s="90"/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29</v>
      </c>
      <c r="D15" s="90">
        <v>15878.4</v>
      </c>
      <c r="E15" s="90">
        <v>23</v>
      </c>
      <c r="F15" s="90">
        <v>11997</v>
      </c>
      <c r="G15" s="90">
        <v>1</v>
      </c>
      <c r="H15" s="90">
        <v>496.2</v>
      </c>
      <c r="I15" s="90"/>
      <c r="J15" s="90"/>
      <c r="K15" s="90">
        <v>5</v>
      </c>
      <c r="L15" s="90">
        <v>2481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27</v>
      </c>
      <c r="D17" s="90">
        <v>13397.4</v>
      </c>
      <c r="E17" s="90">
        <v>21</v>
      </c>
      <c r="F17" s="90">
        <v>9516</v>
      </c>
      <c r="G17" s="90">
        <v>1</v>
      </c>
      <c r="H17" s="90">
        <v>496.2</v>
      </c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93</v>
      </c>
      <c r="C18" s="90">
        <v>131</v>
      </c>
      <c r="D18" s="90">
        <v>32501.0999999999</v>
      </c>
      <c r="E18" s="90">
        <v>98</v>
      </c>
      <c r="F18" s="90">
        <v>24065.7</v>
      </c>
      <c r="G18" s="90"/>
      <c r="H18" s="90"/>
      <c r="I18" s="90"/>
      <c r="J18" s="90"/>
      <c r="K18" s="90">
        <v>33</v>
      </c>
      <c r="L18" s="90">
        <v>8187.30000000001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3473.4</v>
      </c>
      <c r="E21" s="90">
        <f>SUM(E22:E23)</f>
        <v>2</v>
      </c>
      <c r="F21" s="90">
        <f>SUM(F22:F23)</f>
        <v>3473.4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2481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8</v>
      </c>
      <c r="D39" s="88">
        <f>SUM(D40,D47,D48,D49)</f>
        <v>17190.81</v>
      </c>
      <c r="E39" s="88">
        <f>SUM(E40,E47,E48,E49)</f>
        <v>8</v>
      </c>
      <c r="F39" s="88">
        <f>SUM(F40,F47,F48,F49)</f>
        <v>5954.4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8</v>
      </c>
      <c r="D40" s="90">
        <f>SUM(D41,D44)</f>
        <v>17190.81</v>
      </c>
      <c r="E40" s="90">
        <f>SUM(E41,E44)</f>
        <v>8</v>
      </c>
      <c r="F40" s="90">
        <f>SUM(F41,F44)</f>
        <v>5954.4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1</v>
      </c>
      <c r="D41" s="90">
        <v>10244.01</v>
      </c>
      <c r="E41" s="90">
        <v>1</v>
      </c>
      <c r="F41" s="90">
        <v>992.4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10244.01</v>
      </c>
      <c r="E43" s="90">
        <v>1</v>
      </c>
      <c r="F43" s="90">
        <v>992.4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</v>
      </c>
      <c r="D44" s="90">
        <v>6946.8</v>
      </c>
      <c r="E44" s="90">
        <v>7</v>
      </c>
      <c r="F44" s="90">
        <v>4962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7</v>
      </c>
      <c r="D46" s="90">
        <v>6946.8</v>
      </c>
      <c r="E46" s="90">
        <v>7</v>
      </c>
      <c r="F46" s="90">
        <v>4962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20</v>
      </c>
      <c r="D50" s="88">
        <f>SUM(D51:D54)</f>
        <v>305.13</v>
      </c>
      <c r="E50" s="88">
        <f>SUM(E51:E54)</f>
        <v>20</v>
      </c>
      <c r="F50" s="88">
        <f>SUM(F51:F54)</f>
        <v>305.28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20</v>
      </c>
      <c r="D51" s="90">
        <v>305.13</v>
      </c>
      <c r="E51" s="90">
        <v>20</v>
      </c>
      <c r="F51" s="90">
        <v>305.28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113</v>
      </c>
      <c r="D55" s="88">
        <v>56070.5999999999</v>
      </c>
      <c r="E55" s="88">
        <v>39</v>
      </c>
      <c r="F55" s="88">
        <v>19325.6</v>
      </c>
      <c r="G55" s="88"/>
      <c r="H55" s="88"/>
      <c r="I55" s="88">
        <v>113</v>
      </c>
      <c r="J55" s="88">
        <v>55881.5999999999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480</v>
      </c>
      <c r="D56" s="88">
        <f>SUM(D6,D28,D39,D50,D55)</f>
        <v>396982.68999999977</v>
      </c>
      <c r="E56" s="88">
        <f>SUM(E6,E28,E39,E50,E55)</f>
        <v>316</v>
      </c>
      <c r="F56" s="88">
        <f>SUM(F6,F28,F39,F50,F55)</f>
        <v>279114.3500000001</v>
      </c>
      <c r="G56" s="88">
        <f>SUM(G6,G28,G39,G50,G55)</f>
        <v>36</v>
      </c>
      <c r="H56" s="88">
        <f>SUM(H6,H28,H39,H50,H55)</f>
        <v>29602.47</v>
      </c>
      <c r="I56" s="88">
        <f>SUM(I6,I28,I39,I50,I55)</f>
        <v>113</v>
      </c>
      <c r="J56" s="88">
        <f>SUM(J6,J28,J39,J50,J55)</f>
        <v>55881.5999999999</v>
      </c>
      <c r="K56" s="88">
        <f>SUM(K6,K28,K39,K50,K55)</f>
        <v>60</v>
      </c>
      <c r="L56" s="88">
        <f>SUM(L6,L28,L39,L50,L55)</f>
        <v>32501.10000000001</v>
      </c>
    </row>
    <row r="57" spans="1:12" ht="12.75">
      <c r="A57" s="86">
        <v>52</v>
      </c>
      <c r="B57" s="104" t="s">
        <v>108</v>
      </c>
      <c r="C57" s="90">
        <v>27</v>
      </c>
      <c r="D57" s="90">
        <v>9502.23000000001</v>
      </c>
      <c r="E57" s="90">
        <v>27</v>
      </c>
      <c r="F57" s="90">
        <v>8807.56000000001</v>
      </c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&amp;LF17E7BA1&amp;CФорма № 10, Підрозділ: Березанський районний суд Миколаївської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60</v>
      </c>
      <c r="G5" s="97">
        <f>SUM(G6:G26)</f>
        <v>32501.100000000002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3</v>
      </c>
      <c r="G6" s="99">
        <v>2977.2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44</v>
      </c>
      <c r="G8" s="99">
        <v>19103.7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4</v>
      </c>
      <c r="G12" s="99">
        <v>3969.6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1984.8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992.4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4</v>
      </c>
      <c r="G24" s="99">
        <v>1984.8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&amp;LF17E7BA1&amp;CФорма № 10, Підрозділ: Березанський районний суд Миколаївської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DNA7 X86</cp:lastModifiedBy>
  <cp:lastPrinted>2022-11-24T11:52:15Z</cp:lastPrinted>
  <dcterms:created xsi:type="dcterms:W3CDTF">2015-09-09T10:27:32Z</dcterms:created>
  <dcterms:modified xsi:type="dcterms:W3CDTF">2023-02-13T09:09:39Z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F17E7BA1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