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<sst xmlns="http://schemas.openxmlformats.org/spreadsheetml/2006/main" count="289" uniqueCount="216">
  <si>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</si>
  <si>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</si>
  <si>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</si>
  <si>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</si>
  <si>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</si>
  <si>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</si>
  <si>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</si>
  <si>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</si>
  <si>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</si>
  <si>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</si>
  <si>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</si>
  <si>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</si>
  <si>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</si>
  <si>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</si>
  <si>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</si>
  <si>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</si>
  <si>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</si>
  <si>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</si>
  <si>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</si>
  <si>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</si>
  <si>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</si>
  <si>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</si>
  <si>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</si>
  <si>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</si>
  <si>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</si>
  <si>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</si>
  <si>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</si>
  <si>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</si>
  <si>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</si>
  <si>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</si>
  <si>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</si>
  <si>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</si>
  <si>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</si>
  <si>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</si>
  <si>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</si>
  <si>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</si>
  <si>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</si>
  <si>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</si>
  <si>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</si>
  <si>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</si>
  <si>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</si>
  <si>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</si>
  <si>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</si>
  <si>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</si>
  <si>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</si>
  <si>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</si>
  <si>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</si>
  <si>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</si>
  <si>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</si>
  <si>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</si>
  <si>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</si>
  <si>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</si>
  <si>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</si>
  <si>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</si>
  <si>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</si>
  <si>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</si>
  <si>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</si>
  <si>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</si>
  <si>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</si>
  <si>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</si>
  <si>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</si>
  <si>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</si>
  <si>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</si>
  <si>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</si>
  <si>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</si>
  <si>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</si>
  <si>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</si>
  <si>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</si>
  <si>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</si>
  <si>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</si>
  <si>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</si>
  <si>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</si>
  <si>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</si>
  <si>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</si>
  <si>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</si>
  <si>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</si>
  <si>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</si>
  <si>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</si>
  <si>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</si>
  <si>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</si>
  <si>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</si>
  <si>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</si>
  <si>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</si>
  <si>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</si>
  <si>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</si>
  <si>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</si>
  <si>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</si>
  <si>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</si>
  <si>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</si>
  <si>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</si>
  <si>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</si>
  <si>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</si>
  <si>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</si>
  <si>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</si>
  <si>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</si>
  <si>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</si>
  <si>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</si>
  <si>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</si>
  <si>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</si>
  <si>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</si>
  <si>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</si>
  <si>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</si>
  <si>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</si>
  <si>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</si>
  <si>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</si>
  <si>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</si>
  <si>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</si>
  <si>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</si>
  <si>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</si>
  <si>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</si>
  <si>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</si>
  <si>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</si>
  <si>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</si>
  <si>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</si>
  <si>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</si>
  <si>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</si>
  <si>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</si>
  <si>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</si>
  <si>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</si>
  <si>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</si>
  <si>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</si>
  <si>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</si>
  <si>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</si>
  <si>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</si>
  <si>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</si>
  <si>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</si>
  <si>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</si>
  <si>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</si>
  <si>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</si>
  <si>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</si>
  <si>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</si>
  <si>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</si>
  <si>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</si>
  <si>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</si>
  <si>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</si>
  <si>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</si>
  <si>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</si>
  <si>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</si>
  <si>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</si>
  <si>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</si>
  <si>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</si>
  <si>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</si>
  <si>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</si>
  <si>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</si>
  <si>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</si>
  <si>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</si>
  <si>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</si>
  <si>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</si>
  <si>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</si>
  <si>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</si>
  <si>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</si>
  <si>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</si>
  <si>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</si>
  <si>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</si>
  <si>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</si>
  <si>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</si>
  <si>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</si>
  <si>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</si>
  <si>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</si>
  <si>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</si>
  <si>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</si>
  <si>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</si>
  <si>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</si>
  <si>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</si>
  <si>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</si>
  <si>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</si>
  <si>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</si>
  <si>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</si>
  <si>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</si>
  <si>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</si>
  <si>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</si>
  <si>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</si>
  <si>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</si>
  <si>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</si>
  <si>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</si>
  <si>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</si>
  <si>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</si>
  <si>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</si>
  <si>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</si>
  <si>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</si>
  <si>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</si>
  <si>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</si>
  <si>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</si>
  <si>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</si>
  <si>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</si>
  <si>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</si>
  <si>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</si>
  <si>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</si>
  <si>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</si>
  <si>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</si>
  <si>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</si>
  <si>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</si>
  <si>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</si>
  <si>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</si>
  <si>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</si>
  <si>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</si>
  <si>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</si>
  <si>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</si>
  <si>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</si>
  <si>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</si>
  <si>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</si>
  <si>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</si>
  <si>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</si>
  <si>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</si>
  <si>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</si>
  <si>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</si>
  <si>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</si>
  <si>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</si>
  <si>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Березанський районний суд Миколаївської області</t>
  </si>
  <si>
    <t>57401.смт. Березанка.вул. Центральна.58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</si>
  <si>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</si>
  <si>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</si>
  <si>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</si>
  <si>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</si>
  <si>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 2-11-64</t>
  </si>
  <si>
    <t>13 січня 2021 року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</si>
</sst>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d/mm/yy"/>
    <numFmt numFmtId="219" formatCode="dd\.mmmm\.yy"/>
    <numFmt numFmtId="220" formatCode="0.0%"/>
    <numFmt numFmtId="22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21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&amp;L4CFCA1F3&amp;C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205</v>
      </c>
      <c r="F6" s="105">
        <v>107</v>
      </c>
      <c r="G6" s="105"/>
      <c r="H6" s="105">
        <v>75</v>
      </c>
      <c r="I6" s="105" t="s">
        <v>206</v>
      </c>
      <c r="J6" s="105">
        <v>130</v>
      </c>
      <c r="K6" s="84">
        <v>69</v>
      </c>
      <c r="L6" s="91">
        <f>E6-F6</f>
        <v>98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124</v>
      </c>
      <c r="F7" s="105">
        <v>123</v>
      </c>
      <c r="G7" s="105"/>
      <c r="H7" s="105">
        <v>123</v>
      </c>
      <c r="I7" s="105">
        <v>67</v>
      </c>
      <c r="J7" s="105">
        <v>1</v>
      </c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4</v>
      </c>
      <c r="F8" s="105">
        <v>4</v>
      </c>
      <c r="G8" s="105"/>
      <c r="H8" s="105">
        <v>4</v>
      </c>
      <c r="I8" s="105">
        <v>4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34</v>
      </c>
      <c r="F9" s="105">
        <v>30</v>
      </c>
      <c r="G9" s="105"/>
      <c r="H9" s="85">
        <v>29</v>
      </c>
      <c r="I9" s="105">
        <v>25</v>
      </c>
      <c r="J9" s="105">
        <v>5</v>
      </c>
      <c r="K9" s="84"/>
      <c r="L9" s="91">
        <f>E9-F9</f>
        <v>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</v>
      </c>
      <c r="F12" s="105">
        <v>4</v>
      </c>
      <c r="G12" s="105"/>
      <c r="H12" s="105">
        <v>3</v>
      </c>
      <c r="I12" s="105">
        <v>1</v>
      </c>
      <c r="J12" s="105">
        <v>1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>
        <v>1</v>
      </c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372</v>
      </c>
      <c r="F16" s="86">
        <f>SUM(F6:F15)</f>
        <v>268</v>
      </c>
      <c r="G16" s="86">
        <f>SUM(G6:G15)</f>
        <v>0</v>
      </c>
      <c r="H16" s="86">
        <f>SUM(H6:H15)</f>
        <v>234</v>
      </c>
      <c r="I16" s="86">
        <f>SUM(I6:I15)</f>
        <v>97</v>
      </c>
      <c r="J16" s="86">
        <f>SUM(J6:J15)</f>
        <v>138</v>
      </c>
      <c r="K16" s="86">
        <f>SUM(K6:K15)</f>
        <v>70</v>
      </c>
      <c r="L16" s="91">
        <f>E16-F16</f>
        <v>104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15</v>
      </c>
      <c r="F17" s="84">
        <v>13</v>
      </c>
      <c r="G17" s="84"/>
      <c r="H17" s="84">
        <v>14</v>
      </c>
      <c r="I17" s="84">
        <v>9</v>
      </c>
      <c r="J17" s="84">
        <v>1</v>
      </c>
      <c r="K17" s="84"/>
      <c r="L17" s="91">
        <f>E17-F17</f>
        <v>2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23</v>
      </c>
      <c r="F18" s="84">
        <v>9</v>
      </c>
      <c r="G18" s="84"/>
      <c r="H18" s="84">
        <v>18</v>
      </c>
      <c r="I18" s="84">
        <v>11</v>
      </c>
      <c r="J18" s="84">
        <v>5</v>
      </c>
      <c r="K18" s="84"/>
      <c r="L18" s="91">
        <f>E18-F18</f>
        <v>14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3</v>
      </c>
      <c r="F20" s="84">
        <v>2</v>
      </c>
      <c r="G20" s="84"/>
      <c r="H20" s="84">
        <v>3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33</v>
      </c>
      <c r="F25" s="94">
        <v>17</v>
      </c>
      <c r="G25" s="94"/>
      <c r="H25" s="94">
        <v>27</v>
      </c>
      <c r="I25" s="94">
        <v>12</v>
      </c>
      <c r="J25" s="94">
        <v>6</v>
      </c>
      <c r="K25" s="94"/>
      <c r="L25" s="91">
        <f>E25-F25</f>
        <v>16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109</v>
      </c>
      <c r="F26" s="84">
        <v>100</v>
      </c>
      <c r="G26" s="84"/>
      <c r="H26" s="84">
        <v>90</v>
      </c>
      <c r="I26" s="84">
        <v>57</v>
      </c>
      <c r="J26" s="84">
        <v>19</v>
      </c>
      <c r="K26" s="84"/>
      <c r="L26" s="91">
        <f>E26-F26</f>
        <v>9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4</v>
      </c>
      <c r="F27" s="84">
        <v>4</v>
      </c>
      <c r="G27" s="84"/>
      <c r="H27" s="84">
        <v>4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359</v>
      </c>
      <c r="F28" s="84">
        <v>321</v>
      </c>
      <c r="G28" s="84">
        <v>2</v>
      </c>
      <c r="H28" s="84">
        <v>319</v>
      </c>
      <c r="I28" s="84">
        <v>276</v>
      </c>
      <c r="J28" s="84">
        <v>40</v>
      </c>
      <c r="K28" s="84"/>
      <c r="L28" s="91">
        <f>E28-F28</f>
        <v>38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611</v>
      </c>
      <c r="F29" s="84">
        <v>279</v>
      </c>
      <c r="G29" s="84">
        <v>5</v>
      </c>
      <c r="H29" s="84">
        <v>214</v>
      </c>
      <c r="I29" s="84">
        <v>160</v>
      </c>
      <c r="J29" s="84">
        <v>397</v>
      </c>
      <c r="K29" s="84">
        <v>183</v>
      </c>
      <c r="L29" s="91">
        <f>E29-F29</f>
        <v>332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47</v>
      </c>
      <c r="F30" s="84">
        <v>43</v>
      </c>
      <c r="G30" s="84"/>
      <c r="H30" s="84">
        <v>45</v>
      </c>
      <c r="I30" s="84">
        <v>30</v>
      </c>
      <c r="J30" s="84">
        <v>2</v>
      </c>
      <c r="K30" s="84"/>
      <c r="L30" s="91">
        <f>E30-F30</f>
        <v>4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49</v>
      </c>
      <c r="F31" s="84">
        <v>30</v>
      </c>
      <c r="G31" s="84"/>
      <c r="H31" s="84">
        <v>40</v>
      </c>
      <c r="I31" s="84">
        <v>37</v>
      </c>
      <c r="J31" s="84">
        <v>9</v>
      </c>
      <c r="K31" s="84">
        <v>1</v>
      </c>
      <c r="L31" s="91">
        <f>E31-F31</f>
        <v>19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/>
      <c r="G33" s="84"/>
      <c r="H33" s="84">
        <v>1</v>
      </c>
      <c r="I33" s="84"/>
      <c r="J33" s="84">
        <v>2</v>
      </c>
      <c r="K33" s="84">
        <v>2</v>
      </c>
      <c r="L33" s="91">
        <f>E33-F33</f>
        <v>3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7</v>
      </c>
      <c r="F36" s="84">
        <v>5</v>
      </c>
      <c r="G36" s="84"/>
      <c r="H36" s="84">
        <v>7</v>
      </c>
      <c r="I36" s="84">
        <v>3</v>
      </c>
      <c r="J36" s="84"/>
      <c r="K36" s="84"/>
      <c r="L36" s="91">
        <f>E36-F36</f>
        <v>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45</v>
      </c>
      <c r="F37" s="84">
        <v>39</v>
      </c>
      <c r="G37" s="84"/>
      <c r="H37" s="84">
        <v>44</v>
      </c>
      <c r="I37" s="84">
        <v>28</v>
      </c>
      <c r="J37" s="84">
        <v>1</v>
      </c>
      <c r="K37" s="84"/>
      <c r="L37" s="91">
        <f>E37-F37</f>
        <v>6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932</v>
      </c>
      <c r="F40" s="94">
        <v>551</v>
      </c>
      <c r="G40" s="94">
        <v>5</v>
      </c>
      <c r="H40" s="94">
        <v>461</v>
      </c>
      <c r="I40" s="94">
        <v>288</v>
      </c>
      <c r="J40" s="94">
        <v>471</v>
      </c>
      <c r="K40" s="94">
        <v>186</v>
      </c>
      <c r="L40" s="91">
        <f>E40-F40</f>
        <v>381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419</v>
      </c>
      <c r="F41" s="84">
        <v>374</v>
      </c>
      <c r="G41" s="84"/>
      <c r="H41" s="84">
        <v>378</v>
      </c>
      <c r="I41" s="84" t="s">
        <v>206</v>
      </c>
      <c r="J41" s="84">
        <v>41</v>
      </c>
      <c r="K41" s="84"/>
      <c r="L41" s="91">
        <f>E41-F41</f>
        <v>45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</v>
      </c>
      <c r="F42" s="84">
        <v>2</v>
      </c>
      <c r="G42" s="84"/>
      <c r="H42" s="84">
        <v>4</v>
      </c>
      <c r="I42" s="84" t="s">
        <v>206</v>
      </c>
      <c r="J42" s="84"/>
      <c r="K42" s="84"/>
      <c r="L42" s="91">
        <f>E42-F42</f>
        <v>2</v>
      </c>
    </row>
    <row r="43" spans="1:12" ht="26.25" customHeight="1">
      <c r="A43" s="149"/>
      <c r="B43" s="161" t="s">
        <v>42</v>
      </c>
      <c r="C43" s="161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419</v>
      </c>
      <c r="F45" s="84">
        <f>F41+F43+F44</f>
        <v>374</v>
      </c>
      <c r="G45" s="84">
        <f>G41+G43+G44</f>
        <v>0</v>
      </c>
      <c r="H45" s="84">
        <f>H41+H43+H44</f>
        <v>378</v>
      </c>
      <c r="I45" s="84">
        <f>I43+I44</f>
        <v>0</v>
      </c>
      <c r="J45" s="84">
        <f>J41+J43+J44</f>
        <v>41</v>
      </c>
      <c r="K45" s="84">
        <f>K41+K43+K44</f>
        <v>0</v>
      </c>
      <c r="L45" s="91">
        <f>E45-F45</f>
        <v>45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1756</v>
      </c>
      <c r="F46" s="84">
        <f t="shared" si="0"/>
        <v>1210</v>
      </c>
      <c r="G46" s="84">
        <f t="shared" si="0"/>
        <v>5</v>
      </c>
      <c r="H46" s="84">
        <f t="shared" si="0"/>
        <v>1100</v>
      </c>
      <c r="I46" s="84">
        <f t="shared" si="0"/>
        <v>397</v>
      </c>
      <c r="J46" s="84">
        <f t="shared" si="0"/>
        <v>656</v>
      </c>
      <c r="K46" s="84">
        <f t="shared" si="0"/>
        <v>256</v>
      </c>
      <c r="L46" s="91">
        <f>E46-F46</f>
        <v>546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&amp;L4CFCA1F3&amp;C&amp;R2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131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39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68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4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58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193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190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119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51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78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65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&amp;L4CFCA1F3&amp;C&amp;R3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75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3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6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11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118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5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17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100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145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117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415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517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145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15755123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833374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9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764</v>
      </c>
      <c r="F57" s="115">
        <f>F58+F61+F62+F63</f>
        <v>241</v>
      </c>
      <c r="G57" s="115">
        <f>G58+G61+G62+G63</f>
        <v>64</v>
      </c>
      <c r="H57" s="115">
        <f>H58+H61+H62+H63</f>
        <v>26</v>
      </c>
      <c r="I57" s="115">
        <f>I58+I61+I62+I63</f>
        <v>5</v>
      </c>
    </row>
    <row r="58" spans="1:9" ht="13.5" customHeight="1">
      <c r="A58" s="219" t="s">
        <v>103</v>
      </c>
      <c r="B58" s="219"/>
      <c r="C58" s="219"/>
      <c r="D58" s="219"/>
      <c r="E58" s="94">
        <v>188</v>
      </c>
      <c r="F58" s="94">
        <v>30</v>
      </c>
      <c r="G58" s="94">
        <v>11</v>
      </c>
      <c r="H58" s="94">
        <v>4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31</v>
      </c>
      <c r="F59" s="86">
        <v>28</v>
      </c>
      <c r="G59" s="86">
        <v>11</v>
      </c>
      <c r="H59" s="86">
        <v>4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122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10</v>
      </c>
      <c r="F61" s="84">
        <v>17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228</v>
      </c>
      <c r="F62" s="84">
        <v>154</v>
      </c>
      <c r="G62" s="84">
        <v>53</v>
      </c>
      <c r="H62" s="84">
        <v>22</v>
      </c>
      <c r="I62" s="84">
        <v>4</v>
      </c>
    </row>
    <row r="63" spans="1:9" ht="13.5" customHeight="1">
      <c r="A63" s="219" t="s">
        <v>108</v>
      </c>
      <c r="B63" s="219"/>
      <c r="C63" s="219"/>
      <c r="D63" s="219"/>
      <c r="E63" s="84">
        <v>338</v>
      </c>
      <c r="F63" s="84">
        <v>40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508</v>
      </c>
      <c r="G67" s="108">
        <v>1962479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280</v>
      </c>
      <c r="G68" s="88">
        <v>1475372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228</v>
      </c>
      <c r="G69" s="88">
        <v>487107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123</v>
      </c>
      <c r="G70" s="108">
        <v>55677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&amp;L4CFCA1F3&amp;C&amp;R4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39.02439024390244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50.72463768115942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39.49044585987261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90.9090909090909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550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878</v>
      </c>
    </row>
    <row r="11" spans="1:4" ht="16.5" customHeight="1">
      <c r="A11" s="209" t="s">
        <v>62</v>
      </c>
      <c r="B11" s="211"/>
      <c r="C11" s="10">
        <v>9</v>
      </c>
      <c r="D11" s="84">
        <v>123</v>
      </c>
    </row>
    <row r="12" spans="1:4" ht="16.5" customHeight="1">
      <c r="A12" s="272" t="s">
        <v>103</v>
      </c>
      <c r="B12" s="272"/>
      <c r="C12" s="10">
        <v>10</v>
      </c>
      <c r="D12" s="84">
        <v>76</v>
      </c>
    </row>
    <row r="13" spans="1:4" ht="16.5" customHeight="1">
      <c r="A13" s="284" t="s">
        <v>204</v>
      </c>
      <c r="B13" s="286"/>
      <c r="C13" s="10">
        <v>11</v>
      </c>
      <c r="D13" s="94">
        <v>224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165</v>
      </c>
    </row>
    <row r="16" spans="1:4" ht="16.5" customHeight="1">
      <c r="A16" s="272" t="s">
        <v>104</v>
      </c>
      <c r="B16" s="272"/>
      <c r="C16" s="10">
        <v>14</v>
      </c>
      <c r="D16" s="84">
        <v>211</v>
      </c>
    </row>
    <row r="17" spans="1:5" ht="16.5" customHeight="1">
      <c r="A17" s="272" t="s">
        <v>108</v>
      </c>
      <c r="B17" s="272"/>
      <c r="C17" s="10">
        <v>15</v>
      </c>
      <c r="D17" s="84">
        <v>41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&amp;L4CFCA1F3&amp;C&amp;R5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2021-02-01T08:52:05Z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94BDC9D0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