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<sst xmlns="http://schemas.openxmlformats.org/spreadsheetml/2006/main" count="154" uniqueCount="127">
  <si>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</si>
  <si>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</si>
  <si>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</si>
  <si>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</si>
  <si>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</si>
  <si>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</si>
  <si>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</si>
  <si>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</si>
  <si>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</si>
  <si>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</si>
  <si>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</si>
  <si>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</si>
  <si>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</si>
  <si>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</si>
  <si>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</si>
  <si>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</si>
  <si>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</si>
  <si>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</si>
  <si>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</si>
  <si>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</si>
  <si>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</si>
  <si>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</si>
  <si>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</si>
  <si>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</si>
  <si>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</si>
  <si>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</si>
  <si>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</si>
  <si>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</si>
  <si>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</si>
  <si>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</si>
  <si>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</si>
  <si>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</si>
  <si>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</si>
  <si>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</si>
  <si>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</si>
  <si>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</si>
  <si>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</si>
  <si>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</si>
  <si>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</si>
  <si>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</si>
  <si>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</si>
  <si>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</si>
  <si>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</si>
  <si>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</si>
  <si>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</si>
  <si>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</si>
  <si>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</si>
  <si>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</si>
  <si>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</si>
  <si>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</si>
  <si>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</si>
  <si>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</si>
  <si>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</si>
  <si>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</si>
  <si>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</si>
  <si>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</si>
  <si>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</si>
  <si>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</si>
  <si>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</si>
  <si>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</si>
  <si>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</si>
  <si>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</si>
  <si>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</si>
  <si>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</si>
  <si>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</si>
  <si>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</si>
  <si>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</si>
  <si>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</si>
  <si>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</si>
  <si>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</si>
  <si>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</si>
  <si>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</si>
  <si>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</si>
  <si>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</si>
  <si>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</si>
  <si>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</si>
  <si>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</si>
  <si>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</si>
  <si>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</si>
  <si>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</si>
  <si>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</si>
  <si>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</si>
  <si>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</si>
  <si>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</si>
  <si>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</si>
  <si>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</si>
  <si>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</si>
  <si>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</si>
  <si>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</si>
  <si>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</si>
  <si>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</si>
  <si>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</si>
  <si>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</si>
  <si>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</si>
  <si>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</si>
  <si>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</si>
  <si>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</si>
  <si>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</si>
  <si>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</si>
  <si>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</si>
  <si>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</si>
  <si>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</si>
  <si>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</si>
  <si>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</si>
  <si>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</si>
  <si>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</si>
  <si>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</si>
  <si>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</si>
  <si>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</si>
  <si>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</si>
  <si>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</si>
  <si>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</si>
  <si>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</si>
  <si>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</si>
  <si>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</si>
  <si>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</si>
  <si>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</si>
  <si>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</si>
  <si>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</si>
  <si>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</si>
  <si>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</si>
  <si>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</si>
  <si>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/>
  </si>
  <si>
    <t>Н.О.Гапоненко</t>
  </si>
  <si>
    <t>І.В. Животова</t>
  </si>
  <si>
    <t>(05153)2-11-64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</si>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</sst>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&amp;LB8D13C68&amp;C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644</v>
      </c>
      <c r="D6" s="96">
        <f>SUM(D7,D10,D13,D14,D15,D21,D24,D25,D18,D19,D20)</f>
        <v>595873.5800000001</v>
      </c>
      <c r="E6" s="96">
        <f>SUM(E7,E10,E13,E14,E15,E21,E24,E25,E18,E19,E20)</f>
        <v>553</v>
      </c>
      <c r="F6" s="96">
        <f>SUM(F7,F10,F13,F14,F15,F21,F24,F25,F18,F19,F20)</f>
        <v>590250.23</v>
      </c>
      <c r="G6" s="96">
        <f>SUM(G7,G10,G13,G14,G15,G21,G24,G25,G18,G19,G20)</f>
        <v>32</v>
      </c>
      <c r="H6" s="96">
        <f>SUM(H7,H10,H13,H14,H15,H21,H24,H25,H18,H19,H20)</f>
        <v>27488.1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75</v>
      </c>
      <c r="L6" s="96">
        <f>SUM(L7,L10,L13,L14,L15,L21,L24,L25,L18,L19,L20)</f>
        <v>61174.85</v>
      </c>
    </row>
    <row r="7" spans="1:12" ht="16.5" customHeight="1">
      <c r="A7" s="87">
        <v>2</v>
      </c>
      <c r="B7" s="90" t="s">
        <v>74</v>
      </c>
      <c r="C7" s="97">
        <v>210</v>
      </c>
      <c r="D7" s="97">
        <v>386920.08</v>
      </c>
      <c r="E7" s="97">
        <v>171</v>
      </c>
      <c r="F7" s="97">
        <v>398766.93</v>
      </c>
      <c r="G7" s="97">
        <v>9</v>
      </c>
      <c r="H7" s="97">
        <v>15840.5</v>
      </c>
      <c r="I7" s="97"/>
      <c r="J7" s="97"/>
      <c r="K7" s="97">
        <v>36</v>
      </c>
      <c r="L7" s="97">
        <v>48462.85</v>
      </c>
    </row>
    <row r="8" spans="1:12" ht="16.5" customHeight="1">
      <c r="A8" s="87">
        <v>3</v>
      </c>
      <c r="B8" s="91" t="s">
        <v>75</v>
      </c>
      <c r="C8" s="97">
        <v>110</v>
      </c>
      <c r="D8" s="97">
        <v>269086.33</v>
      </c>
      <c r="E8" s="97">
        <v>99</v>
      </c>
      <c r="F8" s="97">
        <v>294646.33</v>
      </c>
      <c r="G8" s="97">
        <v>9</v>
      </c>
      <c r="H8" s="97">
        <v>15840.5</v>
      </c>
      <c r="I8" s="97"/>
      <c r="J8" s="97"/>
      <c r="K8" s="97">
        <v>7</v>
      </c>
      <c r="L8" s="97">
        <v>15890</v>
      </c>
    </row>
    <row r="9" spans="1:12" ht="16.5" customHeight="1">
      <c r="A9" s="87">
        <v>4</v>
      </c>
      <c r="B9" s="91" t="s">
        <v>76</v>
      </c>
      <c r="C9" s="97">
        <v>100</v>
      </c>
      <c r="D9" s="97">
        <v>117833.75</v>
      </c>
      <c r="E9" s="97">
        <v>72</v>
      </c>
      <c r="F9" s="97">
        <v>104120.6</v>
      </c>
      <c r="G9" s="97"/>
      <c r="H9" s="97"/>
      <c r="I9" s="97"/>
      <c r="J9" s="97"/>
      <c r="K9" s="97">
        <v>29</v>
      </c>
      <c r="L9" s="97">
        <v>32572.85</v>
      </c>
    </row>
    <row r="10" spans="1:12" ht="19.5" customHeight="1">
      <c r="A10" s="87">
        <v>5</v>
      </c>
      <c r="B10" s="90" t="s">
        <v>77</v>
      </c>
      <c r="C10" s="97">
        <v>58</v>
      </c>
      <c r="D10" s="97">
        <v>54026</v>
      </c>
      <c r="E10" s="97">
        <v>56</v>
      </c>
      <c r="F10" s="97">
        <v>54936</v>
      </c>
      <c r="G10" s="97">
        <v>2</v>
      </c>
      <c r="H10" s="97">
        <v>1225</v>
      </c>
      <c r="I10" s="97"/>
      <c r="J10" s="97"/>
      <c r="K10" s="97">
        <v>2</v>
      </c>
      <c r="L10" s="97">
        <v>2724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2270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57</v>
      </c>
      <c r="D12" s="97">
        <v>51756</v>
      </c>
      <c r="E12" s="97">
        <v>55</v>
      </c>
      <c r="F12" s="97">
        <v>52666</v>
      </c>
      <c r="G12" s="97">
        <v>2</v>
      </c>
      <c r="H12" s="97">
        <v>1225</v>
      </c>
      <c r="I12" s="97"/>
      <c r="J12" s="97"/>
      <c r="K12" s="97">
        <v>2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57</v>
      </c>
      <c r="D13" s="97">
        <v>51756</v>
      </c>
      <c r="E13" s="97">
        <v>44</v>
      </c>
      <c r="F13" s="97">
        <v>39290.9</v>
      </c>
      <c r="G13" s="97">
        <v>17</v>
      </c>
      <c r="H13" s="97">
        <v>7834</v>
      </c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90</v>
      </c>
      <c r="D15" s="97">
        <v>49032</v>
      </c>
      <c r="E15" s="97">
        <v>85</v>
      </c>
      <c r="F15" s="97">
        <v>50040.4</v>
      </c>
      <c r="G15" s="97">
        <v>4</v>
      </c>
      <c r="H15" s="97">
        <v>2588.6</v>
      </c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13620</v>
      </c>
      <c r="E16" s="97">
        <v>12</v>
      </c>
      <c r="F16" s="97">
        <v>13620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78</v>
      </c>
      <c r="D17" s="97">
        <v>35412</v>
      </c>
      <c r="E17" s="97">
        <v>73</v>
      </c>
      <c r="F17" s="97">
        <v>36420.4</v>
      </c>
      <c r="G17" s="97">
        <v>4</v>
      </c>
      <c r="H17" s="97">
        <v>2588.6</v>
      </c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222</v>
      </c>
      <c r="D18" s="97">
        <v>50394</v>
      </c>
      <c r="E18" s="97">
        <v>190</v>
      </c>
      <c r="F18" s="97">
        <v>43130</v>
      </c>
      <c r="G18" s="97"/>
      <c r="H18" s="97"/>
      <c r="I18" s="97"/>
      <c r="J18" s="97"/>
      <c r="K18" s="97">
        <v>32</v>
      </c>
      <c r="L18" s="97">
        <v>7264</v>
      </c>
    </row>
    <row r="19" spans="1:12" ht="21" customHeight="1">
      <c r="A19" s="87">
        <v>14</v>
      </c>
      <c r="B19" s="99" t="s">
        <v>105</v>
      </c>
      <c r="C19" s="97">
        <v>5</v>
      </c>
      <c r="D19" s="97">
        <v>567.5</v>
      </c>
      <c r="E19" s="97">
        <v>5</v>
      </c>
      <c r="F19" s="97">
        <v>908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3178</v>
      </c>
      <c r="E21" s="97">
        <f>SUM(E22:E23)</f>
        <v>2</v>
      </c>
      <c r="F21" s="97">
        <f>SUM(F22:F23)</f>
        <v>3178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</v>
      </c>
      <c r="D39" s="96">
        <f>SUM(D40,D47,D48,D49)</f>
        <v>11350</v>
      </c>
      <c r="E39" s="96">
        <f>SUM(E40,E47,E48,E49)</f>
        <v>13</v>
      </c>
      <c r="F39" s="96">
        <f>SUM(F40,F47,F48,F49)</f>
        <v>7491</v>
      </c>
      <c r="G39" s="96">
        <f>SUM(G40,G47,G48,G49)</f>
        <v>1</v>
      </c>
      <c r="H39" s="96">
        <f>SUM(H40,H47,H48,H49)</f>
        <v>458.4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11</v>
      </c>
      <c r="D40" s="97">
        <f>SUM(D41,D44)</f>
        <v>9988</v>
      </c>
      <c r="E40" s="97">
        <f>SUM(E41,E44)</f>
        <v>11</v>
      </c>
      <c r="F40" s="97">
        <f>SUM(F41,F44)</f>
        <v>6356</v>
      </c>
      <c r="G40" s="97">
        <f>SUM(G41,G44)</f>
        <v>1</v>
      </c>
      <c r="H40" s="97">
        <f>SUM(H41,H44)</f>
        <v>458.4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454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454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9080</v>
      </c>
      <c r="E44" s="97">
        <v>10</v>
      </c>
      <c r="F44" s="97">
        <v>5902</v>
      </c>
      <c r="G44" s="97">
        <v>1</v>
      </c>
      <c r="H44" s="97">
        <v>458.4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9080</v>
      </c>
      <c r="E46" s="97">
        <v>10</v>
      </c>
      <c r="F46" s="97">
        <v>5902</v>
      </c>
      <c r="G46" s="97">
        <v>1</v>
      </c>
      <c r="H46" s="97">
        <v>458.4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1135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40</v>
      </c>
      <c r="D50" s="96">
        <f>SUM(D51:D54)</f>
        <v>980.64</v>
      </c>
      <c r="E50" s="96">
        <f>SUM(E51:E54)</f>
        <v>40</v>
      </c>
      <c r="F50" s="96">
        <f>SUM(F51:F54)</f>
        <v>994.12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35</v>
      </c>
      <c r="D51" s="97">
        <v>640.14</v>
      </c>
      <c r="E51" s="97">
        <v>35</v>
      </c>
      <c r="F51" s="97">
        <v>651.72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340.5</v>
      </c>
      <c r="E52" s="97">
        <v>5</v>
      </c>
      <c r="F52" s="97">
        <v>342.4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161</v>
      </c>
      <c r="D55" s="96">
        <v>73094</v>
      </c>
      <c r="E55" s="96">
        <v>55</v>
      </c>
      <c r="F55" s="96">
        <v>24970</v>
      </c>
      <c r="G55" s="96"/>
      <c r="H55" s="96"/>
      <c r="I55" s="96">
        <v>161</v>
      </c>
      <c r="J55" s="96">
        <v>73094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858</v>
      </c>
      <c r="D56" s="96">
        <f t="shared" si="0"/>
        <v>681298.2200000001</v>
      </c>
      <c r="E56" s="96">
        <f t="shared" si="0"/>
        <v>661</v>
      </c>
      <c r="F56" s="96">
        <f t="shared" si="0"/>
        <v>623705.35</v>
      </c>
      <c r="G56" s="96">
        <f t="shared" si="0"/>
        <v>33</v>
      </c>
      <c r="H56" s="96">
        <f t="shared" si="0"/>
        <v>27946.5</v>
      </c>
      <c r="I56" s="96">
        <f t="shared" si="0"/>
        <v>161</v>
      </c>
      <c r="J56" s="96">
        <f t="shared" si="0"/>
        <v>73094</v>
      </c>
      <c r="K56" s="96">
        <f t="shared" si="0"/>
        <v>75</v>
      </c>
      <c r="L56" s="96">
        <f t="shared" si="0"/>
        <v>61174.85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&amp;LB8D13C68&amp;CФорма № 10, Підрозділ: Березанський районний суд Миколаївської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72</v>
      </c>
      <c r="F4" s="93">
        <f>SUM(F5:F25)</f>
        <v>52019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2724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57</v>
      </c>
      <c r="F7" s="95">
        <v>35412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8435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1816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>
        <v>2</v>
      </c>
      <c r="F18" s="95">
        <v>1816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&amp;LB8D13C68&amp;CФорма № 10, Підрозділ: Березанський районний суд Миколаївської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2022-01-26T08:58:38Z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10_00469_4.2021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B8D13C68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