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<sst xmlns="http://schemas.openxmlformats.org/spreadsheetml/2006/main" count="289" uniqueCount="216">
  <si>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</si>
  <si>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</si>
  <si>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</si>
  <si>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</si>
  <si>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</si>
  <si>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</si>
  <si>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</si>
  <si>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</si>
  <si>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</si>
  <si>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</si>
  <si>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</si>
  <si>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</si>
  <si>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</si>
  <si>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</si>
  <si>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</si>
  <si>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</si>
  <si>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</si>
  <si>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</si>
  <si>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</si>
  <si>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</si>
  <si>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</si>
  <si>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</si>
  <si>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</si>
  <si>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</si>
  <si>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</si>
  <si>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</si>
  <si>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</si>
  <si>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</si>
  <si>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</si>
  <si>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</si>
  <si>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</si>
  <si>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</si>
  <si>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</si>
  <si>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</si>
  <si>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</si>
  <si>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</si>
  <si>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</si>
  <si>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</si>
  <si>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</si>
  <si>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</si>
  <si>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</si>
  <si>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</si>
  <si>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</si>
  <si>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</si>
  <si>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</si>
  <si>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</si>
  <si>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</si>
  <si>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</si>
  <si>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</si>
  <si>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</si>
  <si>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</si>
  <si>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</si>
  <si>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</si>
  <si>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</si>
  <si>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</si>
  <si>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</si>
  <si>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</si>
  <si>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</si>
  <si>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</si>
  <si>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</si>
  <si>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</si>
  <si>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</si>
  <si>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</si>
  <si>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</si>
  <si>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</si>
  <si>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</si>
  <si>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</si>
  <si>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</si>
  <si>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</si>
  <si>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</si>
  <si>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</si>
  <si>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</si>
  <si>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</si>
  <si>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</si>
  <si>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</si>
  <si>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</si>
  <si>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</si>
  <si>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</si>
  <si>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</si>
  <si>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</si>
  <si>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</si>
  <si>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</si>
  <si>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</si>
  <si>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</si>
  <si>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</si>
  <si>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</si>
  <si>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</si>
  <si>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</si>
  <si>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</si>
  <si>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</si>
  <si>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</si>
  <si>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</si>
  <si>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</si>
  <si>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</si>
  <si>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</si>
  <si>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</si>
  <si>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</si>
  <si>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</si>
  <si>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</si>
  <si>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</si>
  <si>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</si>
  <si>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</si>
  <si>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</si>
  <si>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</si>
  <si>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</si>
  <si>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</si>
  <si>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</si>
  <si>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</si>
  <si>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</si>
  <si>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</si>
  <si>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</si>
  <si>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</si>
  <si>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</si>
  <si>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</si>
  <si>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</si>
  <si>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</si>
  <si>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</si>
  <si>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</si>
  <si>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</si>
  <si>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</si>
  <si>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</si>
  <si>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</si>
  <si>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</si>
  <si>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</si>
  <si>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</si>
  <si>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</si>
  <si>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</si>
  <si>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</si>
  <si>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</si>
  <si>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</si>
  <si>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</si>
  <si>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</si>
  <si>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</si>
  <si>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</si>
  <si>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</si>
  <si>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</si>
  <si>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</si>
  <si>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</si>
  <si>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</si>
  <si>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</si>
  <si>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</si>
  <si>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</si>
  <si>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</si>
  <si>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</si>
  <si>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</si>
  <si>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</si>
  <si>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</si>
  <si>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</si>
  <si>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</si>
  <si>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</si>
  <si>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</si>
  <si>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</si>
  <si>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</si>
  <si>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</si>
  <si>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</si>
  <si>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</si>
  <si>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</si>
  <si>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</si>
  <si>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</si>
  <si>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</si>
  <si>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</si>
  <si>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</si>
  <si>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</si>
  <si>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</si>
  <si>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</si>
  <si>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</si>
  <si>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</si>
  <si>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</si>
  <si>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</si>
  <si>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</si>
  <si>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</si>
  <si>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</si>
  <si>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</si>
  <si>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</si>
  <si>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</si>
  <si>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</si>
  <si>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</si>
  <si>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</si>
  <si>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</si>
  <si>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</si>
  <si>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</si>
  <si>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</si>
  <si>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</si>
  <si>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</si>
  <si>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</si>
  <si>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</si>
  <si>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</si>
  <si>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</si>
  <si>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</si>
  <si>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</si>
  <si>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</si>
  <si>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</si>
  <si>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</si>
  <si>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</si>
  <si>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</si>
  <si>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</si>
  <si>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</si>
  <si>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</si>
  <si>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</si>
  <si>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</si>
  <si>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</si>
  <si>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</si>
  <si>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</si>
  <si>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</si>
  <si>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</si>
  <si>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</si>
  <si>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</si>
  <si>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</si>
  <si>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Березанський районний суд Миколаївської області</t>
  </si>
  <si>
    <t>57401.смт. Березанка.вул. Центральна. 58</t>
  </si>
  <si>
    <t>Доручення судів України / іноземних судів</t>
  </si>
  <si>
    <t xml:space="preserve">Розглянуто справ судом присяжних </t>
  </si>
  <si>
    <t>Н.О.Гапоненко</t>
  </si>
  <si>
    <t>Л.Г. Пономаренко</t>
  </si>
  <si>
    <t>(05153) 2-11-64</t>
  </si>
  <si>
    <t>2 жовтня 2020 року</t>
  </si>
</sst>
</file>

<file path=xl/styles.xml><?xml version="1.0" encoding="utf-8"?>
<styleSheet xmlns="http://schemas.openxmlformats.org/spreadsheetml/2006/main">
  <numFmts count="6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* #,##0_);_(* \(#,##0\);_(* &quot;-&quot;_);_(@_)"/>
    <numFmt numFmtId="216" formatCode="_(&quot;$&quot;* #,##0.00_);_(&quot;$&quot;* \(#,##0.00\);_(&quot;$&quot;* &quot;-&quot;??_);_(@_)"/>
    <numFmt numFmtId="217" formatCode="_(* #,##0.00_);_(* \(#,##0.00\);_(* &quot;-&quot;??_);_(@_)"/>
    <numFmt numFmtId="218" formatCode="dd/mm/yy"/>
    <numFmt numFmtId="219" formatCode="dd\.mmmm\.yy"/>
    <numFmt numFmtId="220" formatCode="0.0%"/>
    <numFmt numFmtId="221" formatCode="0.0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42" fillId="17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16" borderId="0" applyNumberFormat="0" applyBorder="0" applyAlignment="0" applyProtection="0"/>
    <xf numFmtId="0" fontId="42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18" borderId="0" applyNumberFormat="0" applyBorder="0" applyAlignment="0" applyProtection="0"/>
    <xf numFmtId="0" fontId="42" fillId="16" borderId="0" applyNumberFormat="0" applyBorder="0" applyAlignment="0" applyProtection="0"/>
    <xf numFmtId="0" fontId="42" fillId="26" borderId="0" applyNumberFormat="0" applyBorder="0" applyAlignment="0" applyProtection="0"/>
    <xf numFmtId="0" fontId="43" fillId="3" borderId="1" applyNumberFormat="0" applyAlignment="0" applyProtection="0"/>
    <xf numFmtId="0" fontId="44" fillId="10" borderId="8" applyNumberFormat="0" applyAlignment="0" applyProtection="0"/>
    <xf numFmtId="0" fontId="45" fillId="10" borderId="1" applyNumberFormat="0" applyAlignment="0" applyProtection="0"/>
    <xf numFmtId="0" fontId="4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21" borderId="2" applyNumberFormat="0" applyAlignment="0" applyProtection="0"/>
    <xf numFmtId="0" fontId="51" fillId="0" borderId="0" applyNumberFormat="0" applyFill="0" applyBorder="0" applyAlignment="0" applyProtection="0"/>
    <xf numFmtId="0" fontId="52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8" fillId="8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8" fillId="0" borderId="15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0" fontId="59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3" fontId="12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 wrapText="1"/>
    </xf>
    <xf numFmtId="221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60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7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7" fillId="0" borderId="15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1" fillId="0" borderId="14" xfId="0" applyNumberFormat="1" applyFont="1" applyBorder="1" applyAlignment="1">
      <alignment horizontal="center" vertical="center" textRotation="90" wrapText="1"/>
    </xf>
    <xf numFmtId="0" fontId="14" fillId="0" borderId="2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6" fillId="0" borderId="24" xfId="0" applyNumberFormat="1" applyFont="1" applyBorder="1" applyAlignment="1">
      <alignment horizontal="left" vertical="center" wrapText="1"/>
    </xf>
    <xf numFmtId="0" fontId="36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9" fillId="0" borderId="24" xfId="0" applyNumberFormat="1" applyFont="1" applyFill="1" applyBorder="1" applyAlignment="1" applyProtection="1">
      <alignment horizontal="center" vertical="center"/>
      <protection/>
    </xf>
    <xf numFmtId="0" fontId="39" fillId="0" borderId="25" xfId="0" applyNumberFormat="1" applyFont="1" applyFill="1" applyBorder="1" applyAlignment="1" applyProtection="1">
      <alignment horizontal="center" vertical="center"/>
      <protection/>
    </xf>
    <xf numFmtId="0" fontId="39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8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5" fillId="0" borderId="24" xfId="0" applyFont="1" applyFill="1" applyBorder="1" applyAlignment="1" applyProtection="1">
      <alignment horizontal="left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 applyProtection="1">
      <alignment horizontal="left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18" fillId="0" borderId="24" xfId="0" applyFont="1" applyFill="1" applyBorder="1" applyAlignment="1">
      <alignment horizontal="left" vertical="center" wrapText="1" indent="2"/>
    </xf>
    <xf numFmtId="0" fontId="18" fillId="0" borderId="25" xfId="0" applyFont="1" applyFill="1" applyBorder="1" applyAlignment="1">
      <alignment horizontal="left" vertical="center" wrapText="1" indent="2"/>
    </xf>
    <xf numFmtId="0" fontId="18" fillId="0" borderId="26" xfId="0" applyFont="1" applyFill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8" fillId="0" borderId="18" xfId="98" applyNumberFormat="1" applyFont="1" applyFill="1" applyBorder="1" applyAlignment="1">
      <alignment horizontal="center" vertical="center" wrapText="1"/>
      <protection/>
    </xf>
    <xf numFmtId="49" fontId="38" fillId="0" borderId="19" xfId="98" applyNumberFormat="1" applyFont="1" applyFill="1" applyBorder="1" applyAlignment="1">
      <alignment horizontal="center" vertical="center" wrapText="1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2" xfId="98" applyNumberFormat="1" applyFont="1" applyFill="1" applyBorder="1" applyAlignment="1">
      <alignment horizontal="center" vertical="center" wrapText="1"/>
      <protection/>
    </xf>
    <xf numFmtId="49" fontId="38" fillId="0" borderId="20" xfId="98" applyNumberFormat="1" applyFont="1" applyFill="1" applyBorder="1" applyAlignment="1">
      <alignment horizontal="center" vertical="center" wrapText="1"/>
      <protection/>
    </xf>
    <xf numFmtId="49" fontId="38" fillId="0" borderId="21" xfId="98" applyNumberFormat="1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8" fillId="0" borderId="24" xfId="0" applyFont="1" applyBorder="1" applyAlignment="1" applyProtection="1">
      <alignment horizontal="left"/>
      <protection/>
    </xf>
    <xf numFmtId="0" fontId="18" fillId="0" borderId="25" xfId="0" applyFont="1" applyBorder="1" applyAlignment="1" applyProtection="1">
      <alignment horizontal="left"/>
      <protection/>
    </xf>
    <xf numFmtId="0" fontId="18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8" fillId="0" borderId="24" xfId="0" applyFont="1" applyFill="1" applyBorder="1" applyAlignment="1" applyProtection="1">
      <alignment horizontal="left" vertical="center" wrapText="1"/>
      <protection/>
    </xf>
    <xf numFmtId="0" fontId="18" fillId="0" borderId="25" xfId="0" applyFont="1" applyFill="1" applyBorder="1" applyAlignment="1" applyProtection="1">
      <alignment horizontal="left" vertical="center" wrapText="1"/>
      <protection/>
    </xf>
    <xf numFmtId="0" fontId="18" fillId="0" borderId="26" xfId="0" applyFont="1" applyFill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center" textRotation="90"/>
      <protection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36" t="s">
        <v>122</v>
      </c>
      <c r="C14" s="137"/>
      <c r="D14" s="131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4" t="s">
        <v>17</v>
      </c>
      <c r="G16" s="135"/>
      <c r="H16" s="135"/>
    </row>
    <row r="17" spans="1:8" ht="12.75" customHeight="1">
      <c r="A17" s="34"/>
      <c r="B17" s="136" t="s">
        <v>18</v>
      </c>
      <c r="C17" s="137"/>
      <c r="D17" s="131"/>
      <c r="E17" s="126" t="s">
        <v>119</v>
      </c>
      <c r="F17" s="132" t="s">
        <v>166</v>
      </c>
      <c r="G17" s="133"/>
      <c r="H17" s="133"/>
    </row>
    <row r="18" spans="1:5" ht="12.75" customHeight="1">
      <c r="A18" s="34"/>
      <c r="B18" s="136" t="s">
        <v>19</v>
      </c>
      <c r="C18" s="137"/>
      <c r="D18" s="131"/>
      <c r="E18" s="126"/>
    </row>
    <row r="19" spans="1:8" ht="12.75" customHeight="1">
      <c r="A19" s="34"/>
      <c r="B19" s="136" t="s">
        <v>168</v>
      </c>
      <c r="C19" s="137"/>
      <c r="D19" s="131"/>
      <c r="E19" s="126"/>
      <c r="F19" s="127"/>
      <c r="G19" s="128"/>
      <c r="H19" s="128"/>
    </row>
    <row r="20" spans="1:8" ht="12.75" customHeight="1">
      <c r="A20" s="34"/>
      <c r="B20" s="129"/>
      <c r="C20" s="130"/>
      <c r="D20" s="125"/>
      <c r="E20" s="126"/>
      <c r="F20" s="134"/>
      <c r="G20" s="135"/>
      <c r="H20" s="135"/>
    </row>
    <row r="21" spans="1:8" ht="12.75" customHeight="1">
      <c r="A21" s="34"/>
      <c r="B21" s="25"/>
      <c r="C21" s="26"/>
      <c r="D21" s="34"/>
      <c r="E21" s="35"/>
      <c r="F21" s="134"/>
      <c r="G21" s="135"/>
      <c r="H21" s="135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17" t="s">
        <v>21</v>
      </c>
      <c r="C33" s="118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19"/>
      <c r="C37" s="120"/>
      <c r="D37" s="120"/>
      <c r="E37" s="120"/>
      <c r="F37" s="120"/>
      <c r="G37" s="120"/>
      <c r="H37" s="121"/>
    </row>
    <row r="38" spans="1:8" ht="12.75" customHeight="1">
      <c r="A38" s="34"/>
      <c r="B38" s="123" t="s">
        <v>23</v>
      </c>
      <c r="C38" s="124"/>
      <c r="D38" s="124"/>
      <c r="E38" s="124"/>
      <c r="F38" s="124"/>
      <c r="G38" s="124"/>
      <c r="H38" s="116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22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3" t="s">
        <v>24</v>
      </c>
      <c r="C41" s="124"/>
      <c r="D41" s="124"/>
      <c r="E41" s="124"/>
      <c r="F41" s="124"/>
      <c r="G41" s="124"/>
      <c r="H41" s="116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&amp;LBA4CE8F7&amp;C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180</v>
      </c>
      <c r="F6" s="105">
        <v>82</v>
      </c>
      <c r="G6" s="105"/>
      <c r="H6" s="105">
        <v>52</v>
      </c>
      <c r="I6" s="105" t="s">
        <v>206</v>
      </c>
      <c r="J6" s="105">
        <v>128</v>
      </c>
      <c r="K6" s="84">
        <v>64</v>
      </c>
      <c r="L6" s="91">
        <f>E6-F6</f>
        <v>98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89</v>
      </c>
      <c r="F7" s="105">
        <v>88</v>
      </c>
      <c r="G7" s="105"/>
      <c r="H7" s="105">
        <v>89</v>
      </c>
      <c r="I7" s="105">
        <v>47</v>
      </c>
      <c r="J7" s="105"/>
      <c r="K7" s="84"/>
      <c r="L7" s="91">
        <f>E7-F7</f>
        <v>1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4</v>
      </c>
      <c r="F8" s="105">
        <v>4</v>
      </c>
      <c r="G8" s="105"/>
      <c r="H8" s="105">
        <v>4</v>
      </c>
      <c r="I8" s="105">
        <v>4</v>
      </c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29</v>
      </c>
      <c r="F9" s="105">
        <v>25</v>
      </c>
      <c r="G9" s="105"/>
      <c r="H9" s="85">
        <v>23</v>
      </c>
      <c r="I9" s="105">
        <v>21</v>
      </c>
      <c r="J9" s="105">
        <v>6</v>
      </c>
      <c r="K9" s="84"/>
      <c r="L9" s="91">
        <f>E9-F9</f>
        <v>4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3</v>
      </c>
      <c r="F12" s="105">
        <v>3</v>
      </c>
      <c r="G12" s="105"/>
      <c r="H12" s="105">
        <v>3</v>
      </c>
      <c r="I12" s="105">
        <v>1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1</v>
      </c>
      <c r="F13" s="105"/>
      <c r="G13" s="105"/>
      <c r="H13" s="105"/>
      <c r="I13" s="105"/>
      <c r="J13" s="105">
        <v>1</v>
      </c>
      <c r="K13" s="84">
        <v>1</v>
      </c>
      <c r="L13" s="91">
        <f>E13-F13</f>
        <v>1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306</v>
      </c>
      <c r="F16" s="86">
        <f>SUM(F6:F15)</f>
        <v>202</v>
      </c>
      <c r="G16" s="86">
        <f>SUM(G6:G15)</f>
        <v>0</v>
      </c>
      <c r="H16" s="86">
        <f>SUM(H6:H15)</f>
        <v>171</v>
      </c>
      <c r="I16" s="86">
        <f>SUM(I6:I15)</f>
        <v>73</v>
      </c>
      <c r="J16" s="86">
        <f>SUM(J6:J15)</f>
        <v>135</v>
      </c>
      <c r="K16" s="86">
        <f>SUM(K6:K15)</f>
        <v>65</v>
      </c>
      <c r="L16" s="91">
        <f>E16-F16</f>
        <v>104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12</v>
      </c>
      <c r="F17" s="84">
        <v>10</v>
      </c>
      <c r="G17" s="84"/>
      <c r="H17" s="84">
        <v>11</v>
      </c>
      <c r="I17" s="84">
        <v>8</v>
      </c>
      <c r="J17" s="84">
        <v>1</v>
      </c>
      <c r="K17" s="84"/>
      <c r="L17" s="91">
        <f>E17-F17</f>
        <v>2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22</v>
      </c>
      <c r="F18" s="84">
        <v>8</v>
      </c>
      <c r="G18" s="84"/>
      <c r="H18" s="84">
        <v>15</v>
      </c>
      <c r="I18" s="84">
        <v>10</v>
      </c>
      <c r="J18" s="84">
        <v>7</v>
      </c>
      <c r="K18" s="84"/>
      <c r="L18" s="91">
        <f>E18-F18</f>
        <v>14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3</v>
      </c>
      <c r="F20" s="84">
        <v>2</v>
      </c>
      <c r="G20" s="84"/>
      <c r="H20" s="84">
        <v>3</v>
      </c>
      <c r="I20" s="84">
        <v>1</v>
      </c>
      <c r="J20" s="84"/>
      <c r="K20" s="84"/>
      <c r="L20" s="91">
        <f>E20-F20</f>
        <v>1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1</v>
      </c>
      <c r="F21" s="84">
        <v>1</v>
      </c>
      <c r="G21" s="84"/>
      <c r="H21" s="84">
        <v>1</v>
      </c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30</v>
      </c>
      <c r="F25" s="94">
        <v>14</v>
      </c>
      <c r="G25" s="94"/>
      <c r="H25" s="94">
        <v>22</v>
      </c>
      <c r="I25" s="94">
        <v>11</v>
      </c>
      <c r="J25" s="94">
        <v>8</v>
      </c>
      <c r="K25" s="94"/>
      <c r="L25" s="91">
        <f>E25-F25</f>
        <v>16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78</v>
      </c>
      <c r="F26" s="84">
        <v>69</v>
      </c>
      <c r="G26" s="84"/>
      <c r="H26" s="84">
        <v>65</v>
      </c>
      <c r="I26" s="84">
        <v>39</v>
      </c>
      <c r="J26" s="84">
        <v>13</v>
      </c>
      <c r="K26" s="84"/>
      <c r="L26" s="91">
        <f>E26-F26</f>
        <v>9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4</v>
      </c>
      <c r="F27" s="84">
        <v>4</v>
      </c>
      <c r="G27" s="84"/>
      <c r="H27" s="84">
        <v>4</v>
      </c>
      <c r="I27" s="84">
        <v>1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271</v>
      </c>
      <c r="F28" s="84">
        <v>233</v>
      </c>
      <c r="G28" s="84">
        <v>2</v>
      </c>
      <c r="H28" s="84">
        <v>230</v>
      </c>
      <c r="I28" s="84">
        <v>190</v>
      </c>
      <c r="J28" s="84">
        <v>41</v>
      </c>
      <c r="K28" s="84"/>
      <c r="L28" s="91">
        <f>E28-F28</f>
        <v>38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524</v>
      </c>
      <c r="F29" s="84">
        <v>192</v>
      </c>
      <c r="G29" s="84">
        <v>5</v>
      </c>
      <c r="H29" s="84">
        <v>145</v>
      </c>
      <c r="I29" s="84">
        <v>108</v>
      </c>
      <c r="J29" s="84">
        <v>379</v>
      </c>
      <c r="K29" s="84">
        <v>168</v>
      </c>
      <c r="L29" s="91">
        <f>E29-F29</f>
        <v>332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31</v>
      </c>
      <c r="F30" s="84">
        <v>27</v>
      </c>
      <c r="G30" s="84"/>
      <c r="H30" s="84">
        <v>31</v>
      </c>
      <c r="I30" s="84">
        <v>24</v>
      </c>
      <c r="J30" s="84"/>
      <c r="K30" s="84"/>
      <c r="L30" s="91">
        <f>E30-F30</f>
        <v>4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43</v>
      </c>
      <c r="F31" s="84">
        <v>24</v>
      </c>
      <c r="G31" s="84"/>
      <c r="H31" s="84">
        <v>34</v>
      </c>
      <c r="I31" s="84">
        <v>31</v>
      </c>
      <c r="J31" s="84">
        <v>9</v>
      </c>
      <c r="K31" s="84">
        <v>1</v>
      </c>
      <c r="L31" s="91">
        <f>E31-F31</f>
        <v>19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2</v>
      </c>
      <c r="F32" s="84">
        <v>2</v>
      </c>
      <c r="G32" s="84"/>
      <c r="H32" s="84">
        <v>2</v>
      </c>
      <c r="I32" s="84">
        <v>2</v>
      </c>
      <c r="J32" s="84"/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3</v>
      </c>
      <c r="F33" s="84"/>
      <c r="G33" s="84"/>
      <c r="H33" s="84">
        <v>1</v>
      </c>
      <c r="I33" s="84"/>
      <c r="J33" s="84">
        <v>2</v>
      </c>
      <c r="K33" s="84">
        <v>2</v>
      </c>
      <c r="L33" s="91">
        <f>E33-F33</f>
        <v>3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5</v>
      </c>
      <c r="F36" s="84">
        <v>3</v>
      </c>
      <c r="G36" s="84"/>
      <c r="H36" s="84">
        <v>5</v>
      </c>
      <c r="I36" s="84">
        <v>1</v>
      </c>
      <c r="J36" s="84"/>
      <c r="K36" s="84"/>
      <c r="L36" s="91">
        <f>E36-F36</f>
        <v>2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38</v>
      </c>
      <c r="F37" s="84">
        <v>32</v>
      </c>
      <c r="G37" s="84"/>
      <c r="H37" s="84">
        <v>32</v>
      </c>
      <c r="I37" s="84">
        <v>20</v>
      </c>
      <c r="J37" s="84">
        <v>6</v>
      </c>
      <c r="K37" s="84"/>
      <c r="L37" s="91">
        <f>E37-F37</f>
        <v>6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1</v>
      </c>
      <c r="F38" s="84">
        <v>1</v>
      </c>
      <c r="G38" s="84"/>
      <c r="H38" s="84"/>
      <c r="I38" s="84"/>
      <c r="J38" s="84">
        <v>1</v>
      </c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787</v>
      </c>
      <c r="F40" s="94">
        <v>406</v>
      </c>
      <c r="G40" s="94">
        <v>5</v>
      </c>
      <c r="H40" s="94">
        <v>336</v>
      </c>
      <c r="I40" s="94">
        <v>202</v>
      </c>
      <c r="J40" s="94">
        <v>451</v>
      </c>
      <c r="K40" s="94">
        <v>171</v>
      </c>
      <c r="L40" s="91">
        <f>E40-F40</f>
        <v>381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340</v>
      </c>
      <c r="F41" s="84">
        <v>295</v>
      </c>
      <c r="G41" s="84"/>
      <c r="H41" s="84">
        <v>286</v>
      </c>
      <c r="I41" s="84" t="s">
        <v>206</v>
      </c>
      <c r="J41" s="84">
        <v>54</v>
      </c>
      <c r="K41" s="84"/>
      <c r="L41" s="91">
        <f>E41-F41</f>
        <v>45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3</v>
      </c>
      <c r="F42" s="84">
        <v>1</v>
      </c>
      <c r="G42" s="84"/>
      <c r="H42" s="84">
        <v>3</v>
      </c>
      <c r="I42" s="84" t="s">
        <v>206</v>
      </c>
      <c r="J42" s="84"/>
      <c r="K42" s="84"/>
      <c r="L42" s="91">
        <f>E42-F42</f>
        <v>2</v>
      </c>
    </row>
    <row r="43" spans="1:12" ht="26.25" customHeight="1">
      <c r="A43" s="149"/>
      <c r="B43" s="161" t="s">
        <v>42</v>
      </c>
      <c r="C43" s="161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340</v>
      </c>
      <c r="F45" s="84">
        <f>F41+F43+F44</f>
        <v>295</v>
      </c>
      <c r="G45" s="84">
        <f>G41+G43+G44</f>
        <v>0</v>
      </c>
      <c r="H45" s="84">
        <f>H41+H43+H44</f>
        <v>286</v>
      </c>
      <c r="I45" s="84">
        <f>I43+I44</f>
        <v>0</v>
      </c>
      <c r="J45" s="84">
        <f>J41+J43+J44</f>
        <v>54</v>
      </c>
      <c r="K45" s="84">
        <f>K41+K43+K44</f>
        <v>0</v>
      </c>
      <c r="L45" s="91">
        <f>E45-F45</f>
        <v>45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1463</v>
      </c>
      <c r="F46" s="84">
        <f t="shared" si="0"/>
        <v>917</v>
      </c>
      <c r="G46" s="84">
        <f t="shared" si="0"/>
        <v>5</v>
      </c>
      <c r="H46" s="84">
        <f t="shared" si="0"/>
        <v>815</v>
      </c>
      <c r="I46" s="84">
        <f t="shared" si="0"/>
        <v>286</v>
      </c>
      <c r="J46" s="84">
        <f t="shared" si="0"/>
        <v>648</v>
      </c>
      <c r="K46" s="84">
        <f t="shared" si="0"/>
        <v>236</v>
      </c>
      <c r="L46" s="91">
        <f>E46-F46</f>
        <v>546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&amp;LBA4CE8F7&amp;C&amp;R2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/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/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129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2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2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17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28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37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/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39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1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3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16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47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150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7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5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3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2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>
        <v>2</v>
      </c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2</v>
      </c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7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191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111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47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64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32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77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63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&amp;LBA4CE8F7&amp;C&amp;R3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52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20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9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>
        <v>2</v>
      </c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24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5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1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1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>
        <v>9</v>
      </c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2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90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11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15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/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30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/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68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95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75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342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445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184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13096180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613145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37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6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4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566</v>
      </c>
      <c r="F57" s="115">
        <f>F58+F61+F62+F63</f>
        <v>181</v>
      </c>
      <c r="G57" s="115">
        <f>G58+G61+G62+G63</f>
        <v>48</v>
      </c>
      <c r="H57" s="115">
        <f>H58+H61+H62+H63</f>
        <v>19</v>
      </c>
      <c r="I57" s="115">
        <f>I58+I61+I62+I63</f>
        <v>1</v>
      </c>
    </row>
    <row r="58" spans="1:9" ht="13.5" customHeight="1">
      <c r="A58" s="219" t="s">
        <v>103</v>
      </c>
      <c r="B58" s="219"/>
      <c r="C58" s="219"/>
      <c r="D58" s="219"/>
      <c r="E58" s="94">
        <v>138</v>
      </c>
      <c r="F58" s="94">
        <v>24</v>
      </c>
      <c r="G58" s="94">
        <v>7</v>
      </c>
      <c r="H58" s="94">
        <v>2</v>
      </c>
      <c r="I58" s="94"/>
    </row>
    <row r="59" spans="1:9" ht="13.5" customHeight="1">
      <c r="A59" s="284" t="s">
        <v>204</v>
      </c>
      <c r="B59" s="285"/>
      <c r="C59" s="285"/>
      <c r="D59" s="286"/>
      <c r="E59" s="86">
        <v>20</v>
      </c>
      <c r="F59" s="86">
        <v>23</v>
      </c>
      <c r="G59" s="86">
        <v>7</v>
      </c>
      <c r="H59" s="86">
        <v>2</v>
      </c>
      <c r="I59" s="86"/>
    </row>
    <row r="60" spans="1:9" ht="13.5" customHeight="1">
      <c r="A60" s="284" t="s">
        <v>205</v>
      </c>
      <c r="B60" s="285"/>
      <c r="C60" s="285"/>
      <c r="D60" s="286"/>
      <c r="E60" s="86">
        <v>88</v>
      </c>
      <c r="F60" s="86">
        <v>1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8</v>
      </c>
      <c r="F61" s="84">
        <v>14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159</v>
      </c>
      <c r="F62" s="84">
        <v>118</v>
      </c>
      <c r="G62" s="84">
        <v>41</v>
      </c>
      <c r="H62" s="84">
        <v>17</v>
      </c>
      <c r="I62" s="84">
        <v>1</v>
      </c>
    </row>
    <row r="63" spans="1:9" ht="13.5" customHeight="1">
      <c r="A63" s="219" t="s">
        <v>108</v>
      </c>
      <c r="B63" s="219"/>
      <c r="C63" s="219"/>
      <c r="D63" s="219"/>
      <c r="E63" s="84">
        <v>261</v>
      </c>
      <c r="F63" s="84">
        <v>25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349</v>
      </c>
      <c r="G67" s="108">
        <v>1441820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207</v>
      </c>
      <c r="G68" s="88">
        <v>1216565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142</v>
      </c>
      <c r="G69" s="88">
        <v>225255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92</v>
      </c>
      <c r="G70" s="108">
        <v>43323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2:D62"/>
    <mergeCell ref="B46:G46"/>
    <mergeCell ref="B47:G47"/>
    <mergeCell ref="A58:D58"/>
    <mergeCell ref="A60:D60"/>
    <mergeCell ref="A37:A49"/>
    <mergeCell ref="B45:G45"/>
    <mergeCell ref="A50:I50"/>
    <mergeCell ref="A65:I65"/>
    <mergeCell ref="A66:E66"/>
    <mergeCell ref="A67:E67"/>
    <mergeCell ref="A63:D63"/>
    <mergeCell ref="A70:A71"/>
    <mergeCell ref="B71:E71"/>
    <mergeCell ref="B68:E68"/>
    <mergeCell ref="B69:E69"/>
    <mergeCell ref="B70:E70"/>
    <mergeCell ref="A68:A69"/>
    <mergeCell ref="A52:G52"/>
    <mergeCell ref="E55:I55"/>
    <mergeCell ref="A55:D56"/>
    <mergeCell ref="B48:G48"/>
    <mergeCell ref="B43:C44"/>
    <mergeCell ref="D44:G44"/>
    <mergeCell ref="D41:G41"/>
    <mergeCell ref="D42:G42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35:G35"/>
    <mergeCell ref="B31:C32"/>
    <mergeCell ref="B28:C30"/>
    <mergeCell ref="B19:G19"/>
    <mergeCell ref="B20:G20"/>
    <mergeCell ref="B21:G21"/>
    <mergeCell ref="B25:C27"/>
    <mergeCell ref="D28:G28"/>
    <mergeCell ref="D26:G26"/>
    <mergeCell ref="B15:G15"/>
    <mergeCell ref="B16:G16"/>
    <mergeCell ref="B17:G17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A2:G2"/>
    <mergeCell ref="C9:G9"/>
    <mergeCell ref="B10:G10"/>
    <mergeCell ref="B11:G11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&amp;LBA4CE8F7&amp;C&amp;R4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36.41975308641975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48.148148148148145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37.91574279379157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88.87677208287896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407.5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731.5</v>
      </c>
    </row>
    <row r="11" spans="1:4" ht="16.5" customHeight="1">
      <c r="A11" s="209" t="s">
        <v>62</v>
      </c>
      <c r="B11" s="211"/>
      <c r="C11" s="10">
        <v>9</v>
      </c>
      <c r="D11" s="84">
        <v>116</v>
      </c>
    </row>
    <row r="12" spans="1:4" ht="16.5" customHeight="1">
      <c r="A12" s="272" t="s">
        <v>103</v>
      </c>
      <c r="B12" s="272"/>
      <c r="C12" s="10">
        <v>10</v>
      </c>
      <c r="D12" s="84">
        <v>65</v>
      </c>
    </row>
    <row r="13" spans="1:4" ht="16.5" customHeight="1">
      <c r="A13" s="284" t="s">
        <v>204</v>
      </c>
      <c r="B13" s="286"/>
      <c r="C13" s="10">
        <v>11</v>
      </c>
      <c r="D13" s="94">
        <v>198</v>
      </c>
    </row>
    <row r="14" spans="1:4" ht="16.5" customHeight="1">
      <c r="A14" s="284" t="s">
        <v>205</v>
      </c>
      <c r="B14" s="286"/>
      <c r="C14" s="10">
        <v>12</v>
      </c>
      <c r="D14" s="94">
        <v>4</v>
      </c>
    </row>
    <row r="15" spans="1:4" ht="16.5" customHeight="1">
      <c r="A15" s="272" t="s">
        <v>30</v>
      </c>
      <c r="B15" s="272"/>
      <c r="C15" s="10">
        <v>13</v>
      </c>
      <c r="D15" s="84">
        <v>164</v>
      </c>
    </row>
    <row r="16" spans="1:4" ht="16.5" customHeight="1">
      <c r="A16" s="272" t="s">
        <v>104</v>
      </c>
      <c r="B16" s="272"/>
      <c r="C16" s="10">
        <v>14</v>
      </c>
      <c r="D16" s="84">
        <v>207</v>
      </c>
    </row>
    <row r="17" spans="1:5" ht="16.5" customHeight="1">
      <c r="A17" s="272" t="s">
        <v>108</v>
      </c>
      <c r="B17" s="272"/>
      <c r="C17" s="10">
        <v>15</v>
      </c>
      <c r="D17" s="84">
        <v>37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215</v>
      </c>
      <c r="D29" s="324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&amp;LBA4CE8F7&amp;C&amp;R5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2020-09-01T06:11:52Z</cp:lastPrinted>
  <dcterms:created xsi:type="dcterms:W3CDTF">2004-04-20T14:33:35Z</dcterms:created>
  <dcterms:modified xsi:type="dcterms:W3CDTF">2021-02-01T09:06:44Z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1-мзс_00469_3.2020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BA4CE8F7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