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<sst xmlns="http://schemas.openxmlformats.org/spreadsheetml/2006/main" count="294" uniqueCount="220">
  <si>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</si>
  <si>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</si>
  <si>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</si>
  <si>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</si>
  <si>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</si>
  <si>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</si>
  <si>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</si>
  <si>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</si>
  <si>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</si>
  <si>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</si>
  <si>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</si>
  <si>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</si>
  <si>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</si>
  <si>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</si>
  <si>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</si>
  <si>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</si>
  <si>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</si>
  <si>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</si>
  <si>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</si>
  <si>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</si>
  <si>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</si>
  <si>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</si>
  <si>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</si>
  <si>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</si>
  <si>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</si>
  <si>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</si>
  <si>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</si>
  <si>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</si>
  <si>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</si>
  <si>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</si>
  <si>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</si>
  <si>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</si>
  <si>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</si>
  <si>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</si>
  <si>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</si>
  <si>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</si>
  <si>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</si>
  <si>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</si>
  <si>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</si>
  <si>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</si>
  <si>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</si>
  <si>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</si>
  <si>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</si>
  <si>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</si>
  <si>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</si>
  <si>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</si>
  <si>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</si>
  <si>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</si>
  <si>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</si>
  <si>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</si>
  <si>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</si>
  <si>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</si>
  <si>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</si>
  <si>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</si>
  <si>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</si>
  <si>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</si>
  <si>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</si>
  <si>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</si>
  <si>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</si>
  <si>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</si>
  <si>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</si>
  <si>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</si>
  <si>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</si>
  <si>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</si>
  <si>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</si>
  <si>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</si>
  <si>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</si>
  <si>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</si>
  <si>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</si>
  <si>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</si>
  <si>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</si>
  <si>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</si>
  <si>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</si>
  <si>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</si>
  <si>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</si>
  <si>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</si>
  <si>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</si>
  <si>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</si>
  <si>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</si>
  <si>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</si>
  <si>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</si>
  <si>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</si>
  <si>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</si>
  <si>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</si>
  <si>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</si>
  <si>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</si>
  <si>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</si>
  <si>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</si>
  <si>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</si>
  <si>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</si>
  <si>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</si>
  <si>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</si>
  <si>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</si>
  <si>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</si>
  <si>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</si>
  <si>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</si>
  <si>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</si>
  <si>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</si>
  <si>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</si>
  <si>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</si>
  <si>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</si>
  <si>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</si>
  <si>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</si>
  <si>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</si>
  <si>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</si>
  <si>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</si>
  <si>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</si>
  <si>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</si>
  <si>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</si>
  <si>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</si>
  <si>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</si>
  <si>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</si>
  <si>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</si>
  <si>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</si>
  <si>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</si>
  <si>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</si>
  <si>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</si>
  <si>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</si>
  <si>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</si>
  <si>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</si>
  <si>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</si>
  <si>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</si>
  <si>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</si>
  <si>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</si>
  <si>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</si>
  <si>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</si>
  <si>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</si>
  <si>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</si>
  <si>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</si>
  <si>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</si>
  <si>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</si>
  <si>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</si>
  <si>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</si>
  <si>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</si>
  <si>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</si>
  <si>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</si>
  <si>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</si>
  <si>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</si>
  <si>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</si>
  <si>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</si>
  <si>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</si>
  <si>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</si>
  <si>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</si>
  <si>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</si>
  <si>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</si>
  <si>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</si>
  <si>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</si>
  <si>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</si>
  <si>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</si>
  <si>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</si>
  <si>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</si>
  <si>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</si>
  <si>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</si>
  <si>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</si>
  <si>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</si>
  <si>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</si>
  <si>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</si>
  <si>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</si>
  <si>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</si>
  <si>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</si>
  <si>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</si>
  <si>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</si>
  <si>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</si>
  <si>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</si>
  <si>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</si>
  <si>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</si>
  <si>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</si>
  <si>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</si>
  <si>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</si>
  <si>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</si>
  <si>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</si>
  <si>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</si>
  <si>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</si>
  <si>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</si>
  <si>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</si>
  <si>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</si>
  <si>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</si>
  <si>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</si>
  <si>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</si>
  <si>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</si>
  <si>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</si>
  <si>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</si>
  <si>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</si>
  <si>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</si>
  <si>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</si>
  <si>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</si>
  <si>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</si>
  <si>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</si>
  <si>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</si>
  <si>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</si>
  <si>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</si>
  <si>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</si>
  <si>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</si>
  <si>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</si>
  <si>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</si>
  <si>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</si>
  <si>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</si>
  <si>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</si>
  <si>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</si>
  <si>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</si>
  <si>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</si>
  <si>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</si>
  <si>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</si>
  <si>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</si>
  <si>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</si>
  <si>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</si>
  <si>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</si>
  <si>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</si>
  <si>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</si>
  <si>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</si>
  <si>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</si>
  <si>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</si>
  <si>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Березанський районний суд Миколаївської області</t>
  </si>
  <si>
    <t>57401.смт.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</si>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</sst>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&amp;L834BFDE4&amp;C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255</v>
      </c>
      <c r="F6" s="103">
        <v>75</v>
      </c>
      <c r="G6" s="103">
        <v>1</v>
      </c>
      <c r="H6" s="103">
        <v>69</v>
      </c>
      <c r="I6" s="121" t="s">
        <v>208</v>
      </c>
      <c r="J6" s="103">
        <v>186</v>
      </c>
      <c r="K6" s="84">
        <v>104</v>
      </c>
      <c r="L6" s="91">
        <f>E6-F6</f>
        <v>180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207</v>
      </c>
      <c r="F7" s="103">
        <v>207</v>
      </c>
      <c r="G7" s="103"/>
      <c r="H7" s="103">
        <v>206</v>
      </c>
      <c r="I7" s="103">
        <v>135</v>
      </c>
      <c r="J7" s="103">
        <v>1</v>
      </c>
      <c r="K7" s="84"/>
      <c r="L7" s="91">
        <f>E7-F7</f>
        <v>0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21</v>
      </c>
      <c r="F9" s="103">
        <v>18</v>
      </c>
      <c r="G9" s="103"/>
      <c r="H9" s="85">
        <v>19</v>
      </c>
      <c r="I9" s="103">
        <v>12</v>
      </c>
      <c r="J9" s="103">
        <v>2</v>
      </c>
      <c r="K9" s="84">
        <v>1</v>
      </c>
      <c r="L9" s="91">
        <f>E9-F9</f>
        <v>3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5</v>
      </c>
      <c r="F14" s="106">
        <v>5</v>
      </c>
      <c r="G14" s="106"/>
      <c r="H14" s="106">
        <v>2</v>
      </c>
      <c r="I14" s="106">
        <v>1</v>
      </c>
      <c r="J14" s="106">
        <v>3</v>
      </c>
      <c r="K14" s="94"/>
      <c r="L14" s="91">
        <f>E14-F14</f>
        <v>0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492</v>
      </c>
      <c r="F16" s="84">
        <f>SUM(F6:F15)</f>
        <v>308</v>
      </c>
      <c r="G16" s="84">
        <f>SUM(G6:G15)</f>
        <v>1</v>
      </c>
      <c r="H16" s="84">
        <f>SUM(H6:H15)</f>
        <v>299</v>
      </c>
      <c r="I16" s="84">
        <f>SUM(I6:I15)</f>
        <v>151</v>
      </c>
      <c r="J16" s="84">
        <f>SUM(J6:J15)</f>
        <v>193</v>
      </c>
      <c r="K16" s="84">
        <f>SUM(K6:K15)</f>
        <v>106</v>
      </c>
      <c r="L16" s="91">
        <f>E16-F16</f>
        <v>184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12</v>
      </c>
      <c r="F17" s="84">
        <v>10</v>
      </c>
      <c r="G17" s="84"/>
      <c r="H17" s="84">
        <v>12</v>
      </c>
      <c r="I17" s="84">
        <v>7</v>
      </c>
      <c r="J17" s="84"/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7</v>
      </c>
      <c r="G18" s="84"/>
      <c r="H18" s="84">
        <v>8</v>
      </c>
      <c r="I18" s="84">
        <v>5</v>
      </c>
      <c r="J18" s="84">
        <v>4</v>
      </c>
      <c r="K18" s="84">
        <v>2</v>
      </c>
      <c r="L18" s="91">
        <f>E18-F18</f>
        <v>5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17</v>
      </c>
      <c r="F25" s="94">
        <v>12</v>
      </c>
      <c r="G25" s="94"/>
      <c r="H25" s="94">
        <v>13</v>
      </c>
      <c r="I25" s="94">
        <v>5</v>
      </c>
      <c r="J25" s="94">
        <v>4</v>
      </c>
      <c r="K25" s="94">
        <v>2</v>
      </c>
      <c r="L25" s="91">
        <f>E25-F25</f>
        <v>5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453</v>
      </c>
      <c r="F26" s="84">
        <v>425</v>
      </c>
      <c r="G26" s="84"/>
      <c r="H26" s="84">
        <v>449</v>
      </c>
      <c r="I26" s="84">
        <v>276</v>
      </c>
      <c r="J26" s="84">
        <v>4</v>
      </c>
      <c r="K26" s="84"/>
      <c r="L26" s="91">
        <f>E26-F26</f>
        <v>28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19</v>
      </c>
      <c r="F27" s="111">
        <v>19</v>
      </c>
      <c r="G27" s="111"/>
      <c r="H27" s="111">
        <v>18</v>
      </c>
      <c r="I27" s="111">
        <v>16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367</v>
      </c>
      <c r="F28" s="84">
        <v>348</v>
      </c>
      <c r="G28" s="84">
        <v>1</v>
      </c>
      <c r="H28" s="84">
        <v>325</v>
      </c>
      <c r="I28" s="84">
        <v>292</v>
      </c>
      <c r="J28" s="84">
        <v>42</v>
      </c>
      <c r="K28" s="84"/>
      <c r="L28" s="91">
        <f>E28-F28</f>
        <v>19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546</v>
      </c>
      <c r="F29" s="84">
        <v>294</v>
      </c>
      <c r="G29" s="84">
        <v>3</v>
      </c>
      <c r="H29" s="84">
        <v>245</v>
      </c>
      <c r="I29" s="84">
        <v>189</v>
      </c>
      <c r="J29" s="84">
        <v>301</v>
      </c>
      <c r="K29" s="84">
        <v>130</v>
      </c>
      <c r="L29" s="91">
        <f>E29-F29</f>
        <v>252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44</v>
      </c>
      <c r="F30" s="84">
        <v>41</v>
      </c>
      <c r="G30" s="84"/>
      <c r="H30" s="84">
        <v>39</v>
      </c>
      <c r="I30" s="84">
        <v>20</v>
      </c>
      <c r="J30" s="84">
        <v>5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26</v>
      </c>
      <c r="F31" s="84">
        <v>20</v>
      </c>
      <c r="G31" s="84"/>
      <c r="H31" s="84">
        <v>18</v>
      </c>
      <c r="I31" s="84">
        <v>18</v>
      </c>
      <c r="J31" s="84">
        <v>8</v>
      </c>
      <c r="K31" s="84"/>
      <c r="L31" s="91">
        <f>E31-F31</f>
        <v>6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6</v>
      </c>
      <c r="F32" s="84">
        <v>5</v>
      </c>
      <c r="G32" s="84"/>
      <c r="H32" s="84">
        <v>5</v>
      </c>
      <c r="I32" s="84">
        <v>2</v>
      </c>
      <c r="J32" s="84">
        <v>1</v>
      </c>
      <c r="K32" s="84"/>
      <c r="L32" s="91">
        <f>E32-F32</f>
        <v>1</v>
      </c>
    </row>
    <row r="33" spans="1:12" ht="26.25" customHeight="1">
      <c r="A33" s="175"/>
      <c r="B33" s="131" t="s">
        <v>172</v>
      </c>
      <c r="C33" s="132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7</v>
      </c>
      <c r="G36" s="84"/>
      <c r="H36" s="84">
        <v>5</v>
      </c>
      <c r="I36" s="84">
        <v>2</v>
      </c>
      <c r="J36" s="84">
        <v>2</v>
      </c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36</v>
      </c>
      <c r="F37" s="84">
        <v>31</v>
      </c>
      <c r="G37" s="84"/>
      <c r="H37" s="84">
        <v>18</v>
      </c>
      <c r="I37" s="84">
        <v>12</v>
      </c>
      <c r="J37" s="84">
        <v>18</v>
      </c>
      <c r="K37" s="84"/>
      <c r="L37" s="91">
        <f>E37-F37</f>
        <v>5</v>
      </c>
    </row>
    <row r="38" spans="1:12" ht="40.5" customHeight="1">
      <c r="A38" s="175"/>
      <c r="B38" s="131" t="s">
        <v>138</v>
      </c>
      <c r="C38" s="13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1194</v>
      </c>
      <c r="F40" s="94">
        <v>897</v>
      </c>
      <c r="G40" s="94">
        <v>3</v>
      </c>
      <c r="H40" s="94">
        <v>812</v>
      </c>
      <c r="I40" s="94">
        <v>516</v>
      </c>
      <c r="J40" s="94">
        <v>382</v>
      </c>
      <c r="K40" s="94">
        <v>130</v>
      </c>
      <c r="L40" s="91">
        <f>E40-F40</f>
        <v>297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948</v>
      </c>
      <c r="F41" s="84">
        <v>836</v>
      </c>
      <c r="G41" s="84"/>
      <c r="H41" s="84">
        <v>845</v>
      </c>
      <c r="I41" s="121" t="s">
        <v>208</v>
      </c>
      <c r="J41" s="84">
        <v>103</v>
      </c>
      <c r="K41" s="84"/>
      <c r="L41" s="91">
        <f>E41-F41</f>
        <v>112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949</v>
      </c>
      <c r="F45" s="84">
        <f aca="true" t="shared" si="0" ref="F45:K45">F41+F43+F44</f>
        <v>837</v>
      </c>
      <c r="G45" s="84">
        <f t="shared" si="0"/>
        <v>0</v>
      </c>
      <c r="H45" s="84">
        <f t="shared" si="0"/>
        <v>846</v>
      </c>
      <c r="I45" s="84">
        <f>I43+I44</f>
        <v>1</v>
      </c>
      <c r="J45" s="84">
        <f t="shared" si="0"/>
        <v>103</v>
      </c>
      <c r="K45" s="84">
        <f t="shared" si="0"/>
        <v>0</v>
      </c>
      <c r="L45" s="91">
        <f>E45-F45</f>
        <v>112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2652</v>
      </c>
      <c r="F46" s="84">
        <f t="shared" si="1"/>
        <v>2054</v>
      </c>
      <c r="G46" s="84">
        <f t="shared" si="1"/>
        <v>4</v>
      </c>
      <c r="H46" s="84">
        <f t="shared" si="1"/>
        <v>1970</v>
      </c>
      <c r="I46" s="84">
        <f t="shared" si="1"/>
        <v>673</v>
      </c>
      <c r="J46" s="84">
        <f t="shared" si="1"/>
        <v>682</v>
      </c>
      <c r="K46" s="84">
        <f t="shared" si="1"/>
        <v>238</v>
      </c>
      <c r="L46" s="91">
        <f>E46-F46</f>
        <v>598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&amp;L834BFDE4&amp;C&amp;R2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149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17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91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380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44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161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15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89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&amp;L834BFDE4&amp;C&amp;R3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92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8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189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156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428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766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132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32645269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3515085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1457</v>
      </c>
      <c r="F58" s="109">
        <f>F59+F62+F63+F64</f>
        <v>396</v>
      </c>
      <c r="G58" s="109">
        <f>G59+G62+G63+G64</f>
        <v>58</v>
      </c>
      <c r="H58" s="109">
        <f>H59+H62+H63+H64</f>
        <v>40</v>
      </c>
      <c r="I58" s="109">
        <f>I59+I62+I63+I64</f>
        <v>19</v>
      </c>
    </row>
    <row r="59" spans="1:9" ht="13.5" customHeight="1">
      <c r="A59" s="201" t="s">
        <v>103</v>
      </c>
      <c r="B59" s="201"/>
      <c r="C59" s="201"/>
      <c r="D59" s="201"/>
      <c r="E59" s="94">
        <v>247</v>
      </c>
      <c r="F59" s="94">
        <v>30</v>
      </c>
      <c r="G59" s="94">
        <v>7</v>
      </c>
      <c r="H59" s="94">
        <v>6</v>
      </c>
      <c r="I59" s="94">
        <v>9</v>
      </c>
    </row>
    <row r="60" spans="1:9" ht="13.5" customHeight="1">
      <c r="A60" s="249" t="s">
        <v>201</v>
      </c>
      <c r="B60" s="250"/>
      <c r="C60" s="250"/>
      <c r="D60" s="251"/>
      <c r="E60" s="86">
        <v>18</v>
      </c>
      <c r="F60" s="86">
        <v>30</v>
      </c>
      <c r="G60" s="86">
        <v>7</v>
      </c>
      <c r="H60" s="86">
        <v>6</v>
      </c>
      <c r="I60" s="86">
        <v>8</v>
      </c>
    </row>
    <row r="61" spans="1:9" ht="13.5" customHeight="1">
      <c r="A61" s="249" t="s">
        <v>202</v>
      </c>
      <c r="B61" s="250"/>
      <c r="C61" s="250"/>
      <c r="D61" s="251"/>
      <c r="E61" s="86">
        <v>206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7</v>
      </c>
      <c r="F62" s="84">
        <v>4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466</v>
      </c>
      <c r="F63" s="84">
        <v>254</v>
      </c>
      <c r="G63" s="84">
        <v>48</v>
      </c>
      <c r="H63" s="84">
        <v>34</v>
      </c>
      <c r="I63" s="84">
        <v>10</v>
      </c>
    </row>
    <row r="64" spans="1:9" ht="13.5" customHeight="1">
      <c r="A64" s="201" t="s">
        <v>108</v>
      </c>
      <c r="B64" s="201"/>
      <c r="C64" s="201"/>
      <c r="D64" s="201"/>
      <c r="E64" s="84">
        <v>737</v>
      </c>
      <c r="F64" s="84">
        <v>108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838</v>
      </c>
      <c r="G68" s="115">
        <v>8855729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449</v>
      </c>
      <c r="G69" s="117">
        <v>4633395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389</v>
      </c>
      <c r="G70" s="117">
        <v>4222334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147</v>
      </c>
      <c r="G71" s="115">
        <v>87307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5368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20</v>
      </c>
      <c r="G73" s="117">
        <v>82288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&amp;L834BFDE4&amp;C&amp;R4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34.89736070381232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54.92227979274612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34.031413612565444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95.91041869522883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985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1326</v>
      </c>
    </row>
    <row r="11" spans="1:4" ht="16.5" customHeight="1">
      <c r="A11" s="223" t="s">
        <v>62</v>
      </c>
      <c r="B11" s="225"/>
      <c r="C11" s="10">
        <v>9</v>
      </c>
      <c r="D11" s="84">
        <v>104</v>
      </c>
    </row>
    <row r="12" spans="1:4" ht="16.5" customHeight="1">
      <c r="A12" s="252" t="s">
        <v>103</v>
      </c>
      <c r="B12" s="252"/>
      <c r="C12" s="10">
        <v>10</v>
      </c>
      <c r="D12" s="84">
        <v>110</v>
      </c>
    </row>
    <row r="13" spans="1:4" ht="16.5" customHeight="1">
      <c r="A13" s="249" t="s">
        <v>201</v>
      </c>
      <c r="B13" s="251"/>
      <c r="C13" s="10">
        <v>11</v>
      </c>
      <c r="D13" s="94">
        <v>411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134</v>
      </c>
    </row>
    <row r="16" spans="1:4" ht="16.5" customHeight="1">
      <c r="A16" s="252" t="s">
        <v>104</v>
      </c>
      <c r="B16" s="252"/>
      <c r="C16" s="10">
        <v>14</v>
      </c>
      <c r="D16" s="84">
        <v>158</v>
      </c>
    </row>
    <row r="17" spans="1:5" ht="16.5" customHeight="1">
      <c r="A17" s="252" t="s">
        <v>108</v>
      </c>
      <c r="B17" s="252"/>
      <c r="C17" s="10">
        <v>15</v>
      </c>
      <c r="D17" s="84">
        <v>50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&amp;L834BFDE4&amp;C&amp;R5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2024-01-23T08:27:54Z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834BFDE4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