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<sst xmlns="http://schemas.openxmlformats.org/spreadsheetml/2006/main" count="277" uniqueCount="209">
  <si>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</si>
  <si>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</si>
  <si>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</si>
  <si>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</si>
  <si>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</si>
  <si>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</si>
  <si>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</si>
  <si>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</si>
  <si>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</si>
  <si>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</si>
  <si>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</si>
  <si>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</si>
  <si>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</si>
  <si>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</si>
  <si>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</si>
  <si>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</si>
  <si>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</si>
  <si>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</si>
  <si>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</si>
  <si>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</si>
  <si>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</si>
  <si>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</si>
  <si>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</si>
  <si>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</si>
  <si>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</si>
  <si>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</si>
  <si>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</si>
  <si>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</si>
  <si>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</si>
  <si>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</si>
  <si>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</si>
  <si>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</si>
  <si>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</si>
  <si>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</si>
  <si>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</si>
  <si>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</si>
  <si>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</si>
  <si>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</si>
  <si>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</si>
  <si>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</si>
  <si>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</si>
  <si>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</si>
  <si>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</si>
  <si>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</si>
  <si>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</si>
  <si>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</si>
  <si>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</si>
  <si>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</si>
  <si>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</si>
  <si>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</si>
  <si>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</si>
  <si>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</si>
  <si>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</si>
  <si>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</si>
  <si>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</si>
  <si>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</si>
  <si>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</si>
  <si>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</si>
  <si>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</si>
  <si>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</si>
  <si>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</si>
  <si>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</si>
  <si>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</si>
  <si>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</si>
  <si>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</si>
  <si>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</si>
  <si>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</si>
  <si>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</si>
  <si>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</si>
  <si>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</si>
  <si>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</si>
  <si>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</si>
  <si>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</si>
  <si>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</si>
  <si>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</si>
  <si>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</si>
  <si>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</si>
  <si>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</si>
  <si>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</si>
  <si>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</si>
  <si>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</si>
  <si>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</si>
  <si>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</si>
  <si>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</si>
  <si>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</si>
  <si>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</si>
  <si>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</si>
  <si>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</si>
  <si>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</si>
  <si>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</si>
  <si>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</si>
  <si>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</si>
  <si>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</si>
  <si>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</si>
  <si>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</si>
  <si>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</si>
  <si>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</si>
  <si>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</si>
  <si>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</si>
  <si>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</si>
  <si>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</si>
  <si>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</si>
  <si>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</si>
  <si>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</si>
  <si>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</si>
  <si>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</si>
  <si>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</si>
  <si>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</si>
  <si>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</si>
  <si>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</si>
  <si>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</si>
  <si>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</si>
  <si>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</si>
  <si>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</si>
  <si>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</si>
  <si>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</si>
  <si>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</si>
  <si>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</si>
  <si>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</si>
  <si>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</si>
  <si>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</si>
  <si>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</si>
  <si>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</si>
  <si>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</si>
  <si>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</si>
  <si>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</si>
  <si>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</si>
  <si>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</si>
  <si>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</si>
  <si>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</si>
  <si>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</si>
  <si>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</si>
  <si>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</si>
  <si>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</si>
  <si>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</si>
  <si>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</si>
  <si>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</si>
  <si>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</si>
  <si>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</si>
  <si>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</si>
  <si>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</si>
  <si>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</si>
  <si>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</si>
  <si>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</si>
  <si>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</si>
  <si>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</si>
  <si>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</si>
  <si>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</si>
  <si>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</si>
  <si>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</si>
  <si>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</si>
  <si>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</si>
  <si>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</si>
  <si>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</si>
  <si>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</si>
  <si>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</si>
  <si>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</si>
  <si>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</si>
  <si>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</si>
  <si>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</si>
  <si>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</si>
  <si>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</si>
  <si>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</si>
  <si>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</si>
  <si>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</si>
  <si>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</si>
  <si>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</si>
  <si>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</si>
  <si>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</si>
  <si>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</si>
  <si>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</si>
  <si>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</si>
  <si>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</si>
  <si>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</si>
  <si>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</si>
  <si>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</si>
  <si>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</si>
  <si>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</si>
  <si>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</si>
  <si>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</si>
  <si>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</si>
  <si>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</si>
  <si>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</si>
  <si>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</si>
  <si>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</si>
  <si>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</si>
  <si>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</si>
  <si>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</si>
  <si>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</si>
  <si>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</si>
  <si>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</si>
  <si>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</si>
  <si>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</si>
  <si>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</si>
  <si>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</si>
  <si>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</si>
  <si>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</si>
  <si>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</si>
  <si>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</si>
  <si>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</si>
  <si>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</si>
  <si>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 01.01.2020 по 27.04.2020</t>
  </si>
  <si>
    <t>Березанський районний суд Миколаївської області</t>
  </si>
  <si>
    <t>57400.смт. Березанка.вул. Леніна 58</t>
  </si>
  <si>
    <t>Доручення судів України / іноземних судів</t>
  </si>
  <si>
    <t xml:space="preserve">Розглянуто справ судом присяжних </t>
  </si>
  <si>
    <t>О.П. Старчеус</t>
  </si>
  <si>
    <t>Л.Г. Пономаренко</t>
  </si>
  <si>
    <t>29 квітня 2020 року</t>
  </si>
</sst>
</file>

<file path=xl/styles.xml><?xml version="1.0" encoding="utf-8"?>
<styleSheet xmlns="http://schemas.openxmlformats.org/spreadsheetml/2006/main">
  <numFmts count="6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* #,##0.00_);_(* \(#,##0.00\);_(* &quot;-&quot;??_);_(@_)"/>
    <numFmt numFmtId="216" formatCode="dd/mm/yy"/>
    <numFmt numFmtId="217" formatCode="dd\.mmmm\.yy"/>
    <numFmt numFmtId="218" formatCode="0.0%"/>
    <numFmt numFmtId="219" formatCode="0.0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5" borderId="0" applyNumberFormat="0" applyBorder="0" applyAlignment="0" applyProtection="0"/>
    <xf numFmtId="0" fontId="42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9" borderId="0" applyNumberFormat="0" applyBorder="0" applyAlignment="0" applyProtection="0"/>
    <xf numFmtId="0" fontId="42" fillId="12" borderId="0" applyNumberFormat="0" applyBorder="0" applyAlignment="0" applyProtection="0"/>
    <xf numFmtId="0" fontId="42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3" fillId="17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8" borderId="0" applyNumberFormat="0" applyBorder="0" applyAlignment="0" applyProtection="0"/>
    <xf numFmtId="0" fontId="43" fillId="16" borderId="0" applyNumberFormat="0" applyBorder="0" applyAlignment="0" applyProtection="0"/>
    <xf numFmtId="0" fontId="43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18" borderId="0" applyNumberFormat="0" applyBorder="0" applyAlignment="0" applyProtection="0"/>
    <xf numFmtId="0" fontId="43" fillId="16" borderId="0" applyNumberFormat="0" applyBorder="0" applyAlignment="0" applyProtection="0"/>
    <xf numFmtId="0" fontId="43" fillId="26" borderId="0" applyNumberFormat="0" applyBorder="0" applyAlignment="0" applyProtection="0"/>
    <xf numFmtId="0" fontId="44" fillId="3" borderId="1" applyNumberFormat="0" applyAlignment="0" applyProtection="0"/>
    <xf numFmtId="0" fontId="45" fillId="10" borderId="8" applyNumberFormat="0" applyAlignment="0" applyProtection="0"/>
    <xf numFmtId="0" fontId="46" fillId="10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51" fillId="21" borderId="2" applyNumberFormat="0" applyAlignment="0" applyProtection="0"/>
    <xf numFmtId="0" fontId="52" fillId="0" borderId="0" applyNumberFormat="0" applyFill="0" applyBorder="0" applyAlignment="0" applyProtection="0"/>
    <xf numFmtId="0" fontId="53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4" fillId="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6" fillId="0" borderId="6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8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4" xfId="96" applyNumberFormat="1" applyFont="1" applyFill="1" applyBorder="1" applyAlignment="1" applyProtection="1">
      <alignment horizontal="center"/>
      <protection/>
    </xf>
    <xf numFmtId="0" fontId="19" fillId="0" borderId="15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15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16" xfId="96" applyNumberFormat="1" applyFont="1" applyFill="1" applyBorder="1" applyAlignment="1" applyProtection="1">
      <alignment horizontal="left" wrapText="1"/>
      <protection/>
    </xf>
    <xf numFmtId="0" fontId="13" fillId="0" borderId="17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17" xfId="96" applyNumberFormat="1" applyFont="1" applyFill="1" applyBorder="1" applyAlignment="1" applyProtection="1">
      <alignment/>
      <protection/>
    </xf>
    <xf numFmtId="0" fontId="13" fillId="0" borderId="15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15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18" xfId="96" applyNumberFormat="1" applyFont="1" applyFill="1" applyBorder="1" applyAlignment="1" applyProtection="1">
      <alignment/>
      <protection/>
    </xf>
    <xf numFmtId="0" fontId="6" fillId="0" borderId="19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16" xfId="96" applyNumberFormat="1" applyFont="1" applyFill="1" applyBorder="1" applyAlignment="1" applyProtection="1">
      <alignment/>
      <protection/>
    </xf>
    <xf numFmtId="0" fontId="1" fillId="0" borderId="17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19" xfId="96" applyNumberFormat="1" applyFont="1" applyFill="1" applyBorder="1" applyAlignment="1" applyProtection="1">
      <alignment/>
      <protection/>
    </xf>
    <xf numFmtId="0" fontId="1" fillId="0" borderId="23" xfId="96" applyNumberFormat="1" applyFont="1" applyFill="1" applyBorder="1" applyAlignment="1" applyProtection="1">
      <alignment/>
      <protection/>
    </xf>
    <xf numFmtId="0" fontId="1" fillId="0" borderId="14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6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9" applyNumberFormat="1" applyFont="1" applyFill="1" applyBorder="1" applyAlignment="1">
      <alignment horizontal="center" vertical="center" wrapText="1"/>
      <protection/>
    </xf>
    <xf numFmtId="0" fontId="14" fillId="0" borderId="14" xfId="99" applyFont="1" applyFill="1" applyBorder="1" applyAlignment="1">
      <alignment horizontal="center" vertical="center" wrapText="1"/>
      <protection/>
    </xf>
    <xf numFmtId="0" fontId="40" fillId="0" borderId="14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59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219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16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4" xfId="96" applyNumberFormat="1" applyFont="1" applyFill="1" applyBorder="1" applyAlignment="1" applyProtection="1">
      <alignment horizontal="center"/>
      <protection/>
    </xf>
    <xf numFmtId="0" fontId="6" fillId="0" borderId="25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6" applyNumberFormat="1" applyFont="1" applyFill="1" applyBorder="1" applyAlignment="1" applyProtection="1">
      <alignment horizontal="center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21" xfId="96" applyNumberFormat="1" applyFont="1" applyFill="1" applyBorder="1" applyAlignment="1" applyProtection="1">
      <alignment horizontal="center"/>
      <protection/>
    </xf>
    <xf numFmtId="0" fontId="1" fillId="0" borderId="22" xfId="0" applyFont="1" applyBorder="1" applyAlignment="1">
      <alignment horizontal="center"/>
    </xf>
    <xf numFmtId="0" fontId="1" fillId="0" borderId="15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14" xfId="0" applyFont="1" applyFill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horizontal="right" vertical="center" wrapText="1"/>
      <protection/>
    </xf>
    <xf numFmtId="0" fontId="1" fillId="0" borderId="14" xfId="0" applyFont="1" applyBorder="1" applyAlignment="1" applyProtection="1">
      <alignment horizontal="right" vertical="center"/>
      <protection/>
    </xf>
    <xf numFmtId="0" fontId="13" fillId="0" borderId="14" xfId="0" applyFont="1" applyFill="1" applyBorder="1" applyAlignment="1" applyProtection="1">
      <alignment horizontal="right" vertical="center" wrapText="1"/>
      <protection/>
    </xf>
    <xf numFmtId="0" fontId="1" fillId="0" borderId="14" xfId="0" applyFont="1" applyBorder="1" applyAlignment="1" applyProtection="1">
      <alignment horizontal="right"/>
      <protection/>
    </xf>
    <xf numFmtId="0" fontId="1" fillId="0" borderId="15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15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15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16" xfId="96" applyNumberFormat="1" applyFont="1" applyFill="1" applyBorder="1" applyAlignment="1" applyProtection="1">
      <alignment horizontal="left" wrapText="1"/>
      <protection/>
    </xf>
    <xf numFmtId="0" fontId="1" fillId="0" borderId="15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15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16" xfId="96" applyNumberFormat="1" applyFont="1" applyFill="1" applyBorder="1" applyAlignment="1" applyProtection="1">
      <alignment horizontal="left"/>
      <protection/>
    </xf>
    <xf numFmtId="0" fontId="13" fillId="0" borderId="17" xfId="96" applyNumberFormat="1" applyFont="1" applyFill="1" applyBorder="1" applyAlignment="1" applyProtection="1">
      <alignment horizontal="center" wrapText="1"/>
      <protection/>
    </xf>
    <xf numFmtId="0" fontId="18" fillId="0" borderId="15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16" xfId="96" applyNumberFormat="1" applyFont="1" applyFill="1" applyBorder="1" applyAlignment="1" applyProtection="1">
      <alignment horizontal="center"/>
      <protection/>
    </xf>
    <xf numFmtId="0" fontId="6" fillId="0" borderId="26" xfId="96" applyNumberFormat="1" applyFont="1" applyFill="1" applyBorder="1" applyAlignment="1" applyProtection="1">
      <alignment horizontal="center"/>
      <protection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8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0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textRotation="90" wrapText="1"/>
    </xf>
    <xf numFmtId="0" fontId="1" fillId="0" borderId="24" xfId="108" applyNumberFormat="1" applyFont="1" applyFill="1" applyBorder="1" applyAlignment="1" applyProtection="1">
      <alignment horizontal="left" vertical="center" wrapText="1"/>
      <protection/>
    </xf>
    <xf numFmtId="0" fontId="1" fillId="0" borderId="26" xfId="108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9" fillId="0" borderId="24" xfId="108" applyNumberFormat="1" applyFont="1" applyFill="1" applyBorder="1" applyAlignment="1" applyProtection="1">
      <alignment horizontal="left" vertical="center" wrapText="1"/>
      <protection/>
    </xf>
    <xf numFmtId="0" fontId="9" fillId="0" borderId="26" xfId="108" applyNumberFormat="1" applyFont="1" applyFill="1" applyBorder="1" applyAlignment="1" applyProtection="1">
      <alignment horizontal="left" vertical="center" wrapText="1"/>
      <protection/>
    </xf>
    <xf numFmtId="0" fontId="9" fillId="0" borderId="24" xfId="0" applyNumberFormat="1" applyFont="1" applyBorder="1" applyAlignment="1">
      <alignment horizontal="left" vertical="center" wrapText="1"/>
    </xf>
    <xf numFmtId="0" fontId="9" fillId="0" borderId="26" xfId="0" applyNumberFormat="1" applyFont="1" applyBorder="1" applyAlignment="1">
      <alignment horizontal="left" vertical="center" wrapText="1"/>
    </xf>
    <xf numFmtId="0" fontId="40" fillId="0" borderId="24" xfId="0" applyNumberFormat="1" applyFont="1" applyFill="1" applyBorder="1" applyAlignment="1" applyProtection="1">
      <alignment horizontal="center" vertical="center"/>
      <protection/>
    </xf>
    <xf numFmtId="0" fontId="40" fillId="0" borderId="25" xfId="0" applyNumberFormat="1" applyFont="1" applyFill="1" applyBorder="1" applyAlignment="1" applyProtection="1">
      <alignment horizontal="center" vertical="center"/>
      <protection/>
    </xf>
    <xf numFmtId="0" fontId="40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28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19" fillId="0" borderId="14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" fillId="0" borderId="14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2" fillId="0" borderId="20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9" applyNumberFormat="1" applyFont="1" applyFill="1" applyBorder="1" applyAlignment="1">
      <alignment horizontal="center" vertical="center" wrapText="1"/>
      <protection/>
    </xf>
    <xf numFmtId="49" fontId="39" fillId="0" borderId="19" xfId="99" applyNumberFormat="1" applyFont="1" applyFill="1" applyBorder="1" applyAlignment="1">
      <alignment horizontal="center" vertical="center" wrapText="1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2" xfId="99" applyNumberFormat="1" applyFont="1" applyFill="1" applyBorder="1" applyAlignment="1">
      <alignment horizontal="center" vertical="center" wrapText="1"/>
      <protection/>
    </xf>
    <xf numFmtId="49" fontId="39" fillId="0" borderId="20" xfId="99" applyNumberFormat="1" applyFont="1" applyFill="1" applyBorder="1" applyAlignment="1">
      <alignment horizontal="center" vertical="center" wrapText="1"/>
      <protection/>
    </xf>
    <xf numFmtId="49" fontId="39" fillId="0" borderId="21" xfId="99" applyNumberFormat="1" applyFont="1" applyFill="1" applyBorder="1" applyAlignment="1">
      <alignment horizontal="center" vertical="center" wrapText="1"/>
      <protection/>
    </xf>
    <xf numFmtId="0" fontId="1" fillId="0" borderId="14" xfId="0" applyFont="1" applyBorder="1" applyAlignment="1" applyProtection="1">
      <alignment horizontal="center" textRotation="90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9" fillId="0" borderId="24" xfId="0" applyFont="1" applyBorder="1" applyAlignment="1" applyProtection="1">
      <alignment horizontal="left"/>
      <protection/>
    </xf>
    <xf numFmtId="0" fontId="19" fillId="0" borderId="25" xfId="0" applyFont="1" applyBorder="1" applyAlignment="1" applyProtection="1">
      <alignment horizontal="left"/>
      <protection/>
    </xf>
    <xf numFmtId="0" fontId="19" fillId="0" borderId="26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26" xfId="0" applyFont="1" applyBorder="1" applyAlignment="1" applyProtection="1">
      <alignment horizontal="left" wrapText="1"/>
      <protection/>
    </xf>
    <xf numFmtId="0" fontId="19" fillId="0" borderId="24" xfId="0" applyFont="1" applyFill="1" applyBorder="1" applyAlignment="1" applyProtection="1">
      <alignment horizontal="left" vertical="center" wrapText="1"/>
      <protection/>
    </xf>
    <xf numFmtId="0" fontId="19" fillId="0" borderId="25" xfId="0" applyFont="1" applyFill="1" applyBorder="1" applyAlignment="1" applyProtection="1">
      <alignment horizontal="left" vertical="center" wrapText="1"/>
      <protection/>
    </xf>
    <xf numFmtId="0" fontId="19" fillId="0" borderId="26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42" t="s">
        <v>125</v>
      </c>
      <c r="C14" s="143"/>
      <c r="D14" s="144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40" t="s">
        <v>17</v>
      </c>
      <c r="G16" s="141"/>
      <c r="H16" s="141"/>
    </row>
    <row r="17" spans="1:8" ht="12.75" customHeight="1">
      <c r="A17" s="38"/>
      <c r="B17" s="142" t="s">
        <v>18</v>
      </c>
      <c r="C17" s="143"/>
      <c r="D17" s="144"/>
      <c r="E17" s="150" t="s">
        <v>122</v>
      </c>
      <c r="F17" s="138" t="s">
        <v>171</v>
      </c>
      <c r="G17" s="139"/>
      <c r="H17" s="139"/>
    </row>
    <row r="18" spans="1:5" ht="12.75" customHeight="1">
      <c r="A18" s="38"/>
      <c r="B18" s="142" t="s">
        <v>19</v>
      </c>
      <c r="C18" s="143"/>
      <c r="D18" s="144"/>
      <c r="E18" s="150"/>
    </row>
    <row r="19" spans="1:8" ht="12.75" customHeight="1">
      <c r="A19" s="38"/>
      <c r="B19" s="142" t="s">
        <v>174</v>
      </c>
      <c r="C19" s="143"/>
      <c r="D19" s="144"/>
      <c r="E19" s="150"/>
      <c r="F19" s="145"/>
      <c r="G19" s="146"/>
      <c r="H19" s="146"/>
    </row>
    <row r="20" spans="1:8" ht="12.75" customHeight="1">
      <c r="A20" s="38"/>
      <c r="B20" s="147"/>
      <c r="C20" s="148"/>
      <c r="D20" s="149"/>
      <c r="E20" s="150"/>
      <c r="F20" s="140"/>
      <c r="G20" s="141"/>
      <c r="H20" s="141"/>
    </row>
    <row r="21" spans="1:8" ht="12.75" customHeight="1">
      <c r="A21" s="38"/>
      <c r="B21" s="29"/>
      <c r="C21" s="30"/>
      <c r="D21" s="38"/>
      <c r="E21" s="39"/>
      <c r="F21" s="140"/>
      <c r="G21" s="141"/>
      <c r="H21" s="141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1" t="s">
        <v>21</v>
      </c>
      <c r="C33" s="132"/>
      <c r="D33" s="124" t="s">
        <v>202</v>
      </c>
      <c r="E33" s="124"/>
      <c r="F33" s="124"/>
      <c r="G33" s="124"/>
      <c r="H33" s="11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18" t="s">
        <v>203</v>
      </c>
      <c r="E35" s="118"/>
      <c r="F35" s="118"/>
      <c r="G35" s="118"/>
      <c r="H35" s="119"/>
      <c r="I35" s="32"/>
    </row>
    <row r="36" spans="1:9" ht="12.75" customHeight="1">
      <c r="A36" s="38"/>
      <c r="B36" s="31"/>
      <c r="C36" s="32"/>
      <c r="D36" s="118"/>
      <c r="E36" s="118"/>
      <c r="F36" s="118"/>
      <c r="G36" s="118"/>
      <c r="H36" s="119"/>
      <c r="I36" s="32"/>
    </row>
    <row r="37" spans="1:8" ht="12.75" customHeight="1">
      <c r="A37" s="38"/>
      <c r="B37" s="130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51" t="s">
        <v>23</v>
      </c>
      <c r="C38" s="152"/>
      <c r="D38" s="152"/>
      <c r="E38" s="152"/>
      <c r="F38" s="152"/>
      <c r="G38" s="152"/>
      <c r="H38" s="15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51" t="s">
        <v>24</v>
      </c>
      <c r="C41" s="152"/>
      <c r="D41" s="152"/>
      <c r="E41" s="152"/>
      <c r="F41" s="152"/>
      <c r="G41" s="152"/>
      <c r="H41" s="15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&amp;LAE026AE5&amp;C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124</v>
      </c>
      <c r="F6" s="90">
        <v>26</v>
      </c>
      <c r="G6" s="90"/>
      <c r="H6" s="90">
        <v>5</v>
      </c>
      <c r="I6" s="90" t="s">
        <v>172</v>
      </c>
      <c r="J6" s="90">
        <v>119</v>
      </c>
      <c r="K6" s="91">
        <v>49</v>
      </c>
      <c r="L6" s="101">
        <f>E6-F6</f>
        <v>98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46</v>
      </c>
      <c r="F7" s="90">
        <v>45</v>
      </c>
      <c r="G7" s="90"/>
      <c r="H7" s="90">
        <v>45</v>
      </c>
      <c r="I7" s="90">
        <v>23</v>
      </c>
      <c r="J7" s="90">
        <v>1</v>
      </c>
      <c r="K7" s="91"/>
      <c r="L7" s="101">
        <f>E7-F7</f>
        <v>1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>
        <v>2</v>
      </c>
      <c r="F8" s="90">
        <v>2</v>
      </c>
      <c r="G8" s="90"/>
      <c r="H8" s="90">
        <v>2</v>
      </c>
      <c r="I8" s="90">
        <v>2</v>
      </c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12</v>
      </c>
      <c r="F9" s="90">
        <v>8</v>
      </c>
      <c r="G9" s="90"/>
      <c r="H9" s="90">
        <v>6</v>
      </c>
      <c r="I9" s="90">
        <v>6</v>
      </c>
      <c r="J9" s="90">
        <v>6</v>
      </c>
      <c r="K9" s="91"/>
      <c r="L9" s="101">
        <f>E9-F9</f>
        <v>4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1</v>
      </c>
      <c r="F13" s="90"/>
      <c r="G13" s="90"/>
      <c r="H13" s="90"/>
      <c r="I13" s="90"/>
      <c r="J13" s="90">
        <v>1</v>
      </c>
      <c r="K13" s="91">
        <v>1</v>
      </c>
      <c r="L13" s="101">
        <f>E13-F13</f>
        <v>1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185</v>
      </c>
      <c r="F15" s="104">
        <f>SUM(F6:F14)</f>
        <v>81</v>
      </c>
      <c r="G15" s="104">
        <f>SUM(G6:G14)</f>
        <v>0</v>
      </c>
      <c r="H15" s="104">
        <f>SUM(H6:H14)</f>
        <v>58</v>
      </c>
      <c r="I15" s="104">
        <f>SUM(I6:I14)</f>
        <v>31</v>
      </c>
      <c r="J15" s="104">
        <f>SUM(J6:J14)</f>
        <v>127</v>
      </c>
      <c r="K15" s="104">
        <f>SUM(K6:K14)</f>
        <v>50</v>
      </c>
      <c r="L15" s="101">
        <f>E15-F15</f>
        <v>104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7</v>
      </c>
      <c r="F16" s="92">
        <v>5</v>
      </c>
      <c r="G16" s="92"/>
      <c r="H16" s="92">
        <v>5</v>
      </c>
      <c r="I16" s="92">
        <v>3</v>
      </c>
      <c r="J16" s="92">
        <v>2</v>
      </c>
      <c r="K16" s="91"/>
      <c r="L16" s="101">
        <f>E16-F16</f>
        <v>2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17</v>
      </c>
      <c r="F17" s="92">
        <v>3</v>
      </c>
      <c r="G17" s="92"/>
      <c r="H17" s="92">
        <v>5</v>
      </c>
      <c r="I17" s="92">
        <v>2</v>
      </c>
      <c r="J17" s="92">
        <v>12</v>
      </c>
      <c r="K17" s="91"/>
      <c r="L17" s="101">
        <f>E17-F17</f>
        <v>14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1</v>
      </c>
      <c r="F19" s="91"/>
      <c r="G19" s="91"/>
      <c r="H19" s="91">
        <v>1</v>
      </c>
      <c r="I19" s="91">
        <v>1</v>
      </c>
      <c r="J19" s="91"/>
      <c r="K19" s="91"/>
      <c r="L19" s="101">
        <f>E19-F19</f>
        <v>1</v>
      </c>
    </row>
    <row r="20" spans="1:12" ht="24" customHeight="1">
      <c r="A20" s="174"/>
      <c r="B20" s="164" t="s">
        <v>179</v>
      </c>
      <c r="C20" s="165"/>
      <c r="D20" s="43">
        <v>15</v>
      </c>
      <c r="E20" s="91">
        <v>1</v>
      </c>
      <c r="F20" s="91">
        <v>1</v>
      </c>
      <c r="G20" s="91"/>
      <c r="H20" s="91">
        <v>1</v>
      </c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23</v>
      </c>
      <c r="F24" s="91">
        <v>7</v>
      </c>
      <c r="G24" s="91"/>
      <c r="H24" s="91">
        <v>9</v>
      </c>
      <c r="I24" s="91">
        <v>3</v>
      </c>
      <c r="J24" s="91">
        <v>14</v>
      </c>
      <c r="K24" s="91"/>
      <c r="L24" s="101">
        <f>E24-F24</f>
        <v>16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32</v>
      </c>
      <c r="F25" s="91">
        <v>23</v>
      </c>
      <c r="G25" s="91"/>
      <c r="H25" s="91">
        <v>30</v>
      </c>
      <c r="I25" s="91">
        <v>17</v>
      </c>
      <c r="J25" s="91">
        <v>2</v>
      </c>
      <c r="K25" s="91"/>
      <c r="L25" s="101">
        <f>E25-F25</f>
        <v>9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1</v>
      </c>
      <c r="F26" s="91">
        <v>1</v>
      </c>
      <c r="G26" s="91"/>
      <c r="H26" s="91">
        <v>1</v>
      </c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110</v>
      </c>
      <c r="F27" s="91">
        <v>72</v>
      </c>
      <c r="G27" s="91">
        <v>2</v>
      </c>
      <c r="H27" s="91">
        <v>84</v>
      </c>
      <c r="I27" s="91">
        <v>67</v>
      </c>
      <c r="J27" s="91">
        <v>26</v>
      </c>
      <c r="K27" s="91"/>
      <c r="L27" s="101">
        <f>E27-F27</f>
        <v>38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399</v>
      </c>
      <c r="F28" s="91">
        <v>67</v>
      </c>
      <c r="G28" s="91">
        <v>3</v>
      </c>
      <c r="H28" s="91">
        <v>53</v>
      </c>
      <c r="I28" s="91">
        <v>41</v>
      </c>
      <c r="J28" s="91">
        <v>346</v>
      </c>
      <c r="K28" s="91">
        <v>156</v>
      </c>
      <c r="L28" s="101">
        <f>E28-F28</f>
        <v>332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19</v>
      </c>
      <c r="F29" s="91">
        <v>15</v>
      </c>
      <c r="G29" s="91"/>
      <c r="H29" s="91">
        <v>16</v>
      </c>
      <c r="I29" s="91">
        <v>12</v>
      </c>
      <c r="J29" s="91">
        <v>3</v>
      </c>
      <c r="K29" s="91"/>
      <c r="L29" s="101">
        <f>E29-F29</f>
        <v>4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31</v>
      </c>
      <c r="F30" s="91">
        <v>12</v>
      </c>
      <c r="G30" s="91"/>
      <c r="H30" s="91">
        <v>13</v>
      </c>
      <c r="I30" s="91">
        <v>12</v>
      </c>
      <c r="J30" s="91">
        <v>18</v>
      </c>
      <c r="K30" s="91"/>
      <c r="L30" s="101">
        <f>E30-F30</f>
        <v>19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1</v>
      </c>
      <c r="F31" s="91">
        <v>1</v>
      </c>
      <c r="G31" s="91"/>
      <c r="H31" s="91"/>
      <c r="I31" s="91"/>
      <c r="J31" s="91">
        <v>1</v>
      </c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3</v>
      </c>
      <c r="F32" s="91"/>
      <c r="G32" s="91"/>
      <c r="H32" s="91">
        <v>1</v>
      </c>
      <c r="I32" s="91"/>
      <c r="J32" s="91">
        <v>2</v>
      </c>
      <c r="K32" s="91"/>
      <c r="L32" s="101">
        <f>E32-F32</f>
        <v>3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4</v>
      </c>
      <c r="F35" s="91">
        <v>2</v>
      </c>
      <c r="G35" s="91"/>
      <c r="H35" s="91">
        <v>3</v>
      </c>
      <c r="I35" s="91">
        <v>1</v>
      </c>
      <c r="J35" s="91">
        <v>1</v>
      </c>
      <c r="K35" s="91"/>
      <c r="L35" s="101">
        <f>E35-F35</f>
        <v>2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16</v>
      </c>
      <c r="F36" s="91">
        <v>10</v>
      </c>
      <c r="G36" s="91"/>
      <c r="H36" s="91">
        <v>10</v>
      </c>
      <c r="I36" s="91">
        <v>5</v>
      </c>
      <c r="J36" s="91">
        <v>6</v>
      </c>
      <c r="K36" s="91">
        <v>2</v>
      </c>
      <c r="L36" s="101">
        <f>E36-F36</f>
        <v>6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537</v>
      </c>
      <c r="F40" s="91">
        <v>153</v>
      </c>
      <c r="G40" s="91">
        <v>3</v>
      </c>
      <c r="H40" s="91">
        <v>132</v>
      </c>
      <c r="I40" s="91">
        <v>76</v>
      </c>
      <c r="J40" s="91">
        <v>405</v>
      </c>
      <c r="K40" s="91">
        <v>158</v>
      </c>
      <c r="L40" s="101">
        <f>E40-F40</f>
        <v>384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159</v>
      </c>
      <c r="F41" s="91">
        <v>114</v>
      </c>
      <c r="G41" s="91"/>
      <c r="H41" s="91">
        <v>112</v>
      </c>
      <c r="I41" s="91" t="s">
        <v>172</v>
      </c>
      <c r="J41" s="91">
        <v>47</v>
      </c>
      <c r="K41" s="91"/>
      <c r="L41" s="101">
        <f>E41-F41</f>
        <v>45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3</v>
      </c>
      <c r="F42" s="91">
        <v>1</v>
      </c>
      <c r="G42" s="91"/>
      <c r="H42" s="91">
        <v>1</v>
      </c>
      <c r="I42" s="91" t="s">
        <v>172</v>
      </c>
      <c r="J42" s="91">
        <v>2</v>
      </c>
      <c r="K42" s="91"/>
      <c r="L42" s="101">
        <f>E42-F42</f>
        <v>2</v>
      </c>
    </row>
    <row r="43" spans="1:12" ht="26.25" customHeight="1">
      <c r="A43" s="170"/>
      <c r="B43" s="166" t="s">
        <v>43</v>
      </c>
      <c r="C43" s="166"/>
      <c r="D43" s="43">
        <v>38</v>
      </c>
      <c r="E43" s="91"/>
      <c r="F43" s="91"/>
      <c r="G43" s="91"/>
      <c r="H43" s="91"/>
      <c r="I43" s="91"/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159</v>
      </c>
      <c r="F45" s="91">
        <f aca="true" t="shared" si="0" ref="F45:K45">F41+F43+F44</f>
        <v>114</v>
      </c>
      <c r="G45" s="91">
        <f t="shared" si="0"/>
        <v>0</v>
      </c>
      <c r="H45" s="91">
        <f t="shared" si="0"/>
        <v>112</v>
      </c>
      <c r="I45" s="91">
        <f>I43+I44</f>
        <v>0</v>
      </c>
      <c r="J45" s="91">
        <f t="shared" si="0"/>
        <v>47</v>
      </c>
      <c r="K45" s="91">
        <f t="shared" si="0"/>
        <v>0</v>
      </c>
      <c r="L45" s="101">
        <f>E45-F45</f>
        <v>45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904</v>
      </c>
      <c r="F46" s="91">
        <f aca="true" t="shared" si="1" ref="F46:K46">F15+F24+F40+F45</f>
        <v>355</v>
      </c>
      <c r="G46" s="91">
        <f t="shared" si="1"/>
        <v>3</v>
      </c>
      <c r="H46" s="91">
        <f t="shared" si="1"/>
        <v>311</v>
      </c>
      <c r="I46" s="91">
        <f t="shared" si="1"/>
        <v>110</v>
      </c>
      <c r="J46" s="91">
        <f t="shared" si="1"/>
        <v>593</v>
      </c>
      <c r="K46" s="91">
        <f t="shared" si="1"/>
        <v>208</v>
      </c>
      <c r="L46" s="101">
        <f>E46-F46</f>
        <v>549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&amp;LAE026AE5&amp;CФорма № 1-мзс, Підрозділ: Березанський районний суд Миколаївської області, 
Початок періоду: 01.01.2020, Кінець періоду: 27.04.2020&amp;R&amp;P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1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1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119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6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2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28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23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27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/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4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1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2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6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9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51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2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2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5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>
        <v>1</v>
      </c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>
        <v>1</v>
      </c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1</v>
      </c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131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78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46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32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25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65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41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B11:D12"/>
    <mergeCell ref="C20:E20"/>
    <mergeCell ref="B21:B27"/>
    <mergeCell ref="C36:E36"/>
    <mergeCell ref="C17:E17"/>
    <mergeCell ref="C18:E18"/>
    <mergeCell ref="C40:E40"/>
    <mergeCell ref="C41:E41"/>
    <mergeCell ref="C35:E35"/>
    <mergeCell ref="B37:E37"/>
    <mergeCell ref="C45:C46"/>
    <mergeCell ref="C33:E33"/>
    <mergeCell ref="C47:E47"/>
    <mergeCell ref="C29:E29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 alignWithMargins="0">
    <oddFooter>&amp;LAE026AE5&amp;CФорма № 1-мзс, Підрозділ: Березанський районний суд Миколаївської області, 
Початок періоду: 01.01.2020, Кінець періоду: 27.04.2020&amp;R&amp;P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5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4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3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1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>
        <v>2</v>
      </c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1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21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/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10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2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/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23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/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16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239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298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87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11743477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165707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1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/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13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2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4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1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55</v>
      </c>
      <c r="F55" s="96">
        <v>1</v>
      </c>
      <c r="G55" s="96">
        <v>1</v>
      </c>
      <c r="H55" s="96">
        <v>1</v>
      </c>
      <c r="I55" s="96"/>
    </row>
    <row r="56" spans="1:9" ht="13.5" customHeight="1">
      <c r="A56" s="272" t="s">
        <v>31</v>
      </c>
      <c r="B56" s="272"/>
      <c r="C56" s="272"/>
      <c r="D56" s="272"/>
      <c r="E56" s="96">
        <v>3</v>
      </c>
      <c r="F56" s="96">
        <v>6</v>
      </c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59</v>
      </c>
      <c r="F57" s="96">
        <v>49</v>
      </c>
      <c r="G57" s="96">
        <v>18</v>
      </c>
      <c r="H57" s="96">
        <v>6</v>
      </c>
      <c r="I57" s="96"/>
    </row>
    <row r="58" spans="1:9" ht="13.5" customHeight="1">
      <c r="A58" s="203" t="s">
        <v>111</v>
      </c>
      <c r="B58" s="203"/>
      <c r="C58" s="203"/>
      <c r="D58" s="203"/>
      <c r="E58" s="96">
        <v>96</v>
      </c>
      <c r="F58" s="96">
        <v>16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33">
        <v>145</v>
      </c>
      <c r="G62" s="134">
        <v>563696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35">
        <v>100</v>
      </c>
      <c r="G63" s="135">
        <v>493008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35">
        <v>45</v>
      </c>
      <c r="G64" s="135">
        <v>70688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36">
        <v>38</v>
      </c>
      <c r="G65" s="136">
        <v>17962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37"/>
      <c r="G66" s="137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63:A64"/>
    <mergeCell ref="A65:A66"/>
    <mergeCell ref="B66:E66"/>
    <mergeCell ref="B63:E63"/>
    <mergeCell ref="B64:E64"/>
    <mergeCell ref="B65:E65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44:G44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12:G12"/>
    <mergeCell ref="A1:D1"/>
    <mergeCell ref="C4:G4"/>
    <mergeCell ref="B15:G15"/>
    <mergeCell ref="A2:G2"/>
    <mergeCell ref="C9:G9"/>
    <mergeCell ref="B10:G10"/>
    <mergeCell ref="B11:G11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&amp;LAE026AE5&amp;CФорма № 1-мзс, Підрозділ: Березанський районний суд Миколаївської області, 
Початок періоду: 01.01.2020, Кінець періоду: 27.04.2020&amp;R&amp;P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35.07588532883643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39.37007874015748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39.01234567901235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87.6056338028169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311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904</v>
      </c>
    </row>
    <row r="11" spans="1:4" ht="16.5" customHeight="1">
      <c r="A11" s="226" t="s">
        <v>63</v>
      </c>
      <c r="B11" s="228"/>
      <c r="C11" s="14">
        <v>9</v>
      </c>
      <c r="D11" s="94">
        <v>114</v>
      </c>
    </row>
    <row r="12" spans="1:4" ht="16.5" customHeight="1">
      <c r="A12" s="318" t="s">
        <v>106</v>
      </c>
      <c r="B12" s="318"/>
      <c r="C12" s="14">
        <v>10</v>
      </c>
      <c r="D12" s="94">
        <v>39</v>
      </c>
    </row>
    <row r="13" spans="1:4" ht="16.5" customHeight="1">
      <c r="A13" s="318" t="s">
        <v>31</v>
      </c>
      <c r="B13" s="318"/>
      <c r="C13" s="14">
        <v>11</v>
      </c>
      <c r="D13" s="94">
        <v>142</v>
      </c>
    </row>
    <row r="14" spans="1:4" ht="16.5" customHeight="1">
      <c r="A14" s="318" t="s">
        <v>107</v>
      </c>
      <c r="B14" s="318"/>
      <c r="C14" s="14">
        <v>12</v>
      </c>
      <c r="D14" s="94">
        <v>207</v>
      </c>
    </row>
    <row r="15" spans="1:4" ht="16.5" customHeight="1">
      <c r="A15" s="318" t="s">
        <v>111</v>
      </c>
      <c r="B15" s="318"/>
      <c r="C15" s="14">
        <v>13</v>
      </c>
      <c r="D15" s="94">
        <v>41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/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208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&amp;LAE026AE5&amp;CФорма № 1-мзс, Підрозділ: Березанський районний суд Миколаївської області, 
Початок періоду: 01.01.2020, Кінець періоду: 27.04.2020&amp;R&amp;P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2018-03-28T07:45:37Z</cp:lastPrinted>
  <dcterms:created xsi:type="dcterms:W3CDTF">2004-04-20T14:33:35Z</dcterms:created>
  <dcterms:modified xsi:type="dcterms:W3CDTF">2020-06-24T13:45:17Z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1-мзс_00469_01012020-27042020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AE026AE5</vt:lpwstr>
  </property>
  <property fmtid="{D5CDD505-2E9C-101B-9397-08002B2CF9AE}" pid="9" name="Підрозділ">
    <vt:lpwstr>Березанський районний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703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27.04.2020</vt:lpwstr>
  </property>
  <property fmtid="{D5CDD505-2E9C-101B-9397-08002B2CF9AE}" pid="14" name="Період">
    <vt:lpwstr>з 01.01.2020 по 27.04.2020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