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<sst xmlns="http://schemas.openxmlformats.org/spreadsheetml/2006/main" count="152" uniqueCount="125">
  <si>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</si>
  <si>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</si>
  <si>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</si>
  <si>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</si>
  <si>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</si>
  <si>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</si>
  <si>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</si>
  <si>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</si>
  <si>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</si>
  <si>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</si>
  <si>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</si>
  <si>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</si>
  <si>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</si>
  <si>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</si>
  <si>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</si>
  <si>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</si>
  <si>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</si>
  <si>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</si>
  <si>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</si>
  <si>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</si>
  <si>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</si>
  <si>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</si>
  <si>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</si>
  <si>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</si>
  <si>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</si>
  <si>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</si>
  <si>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</si>
  <si>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</si>
  <si>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</si>
  <si>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</si>
  <si>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</si>
  <si>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</si>
  <si>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</si>
  <si>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</si>
  <si>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</si>
  <si>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</si>
  <si>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</si>
  <si>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</si>
  <si>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</si>
  <si>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</si>
  <si>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</si>
  <si>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</si>
  <si>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</si>
  <si>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</si>
  <si>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</si>
  <si>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</si>
  <si>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</si>
  <si>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</si>
  <si>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</si>
  <si>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</si>
  <si>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</si>
  <si>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</si>
  <si>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</si>
  <si>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</si>
  <si>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</si>
  <si>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</si>
  <si>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</si>
  <si>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</si>
  <si>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</si>
  <si>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</si>
  <si>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</si>
  <si>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</si>
  <si>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</si>
  <si>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</si>
  <si>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</si>
  <si>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</si>
  <si>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</si>
  <si>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</si>
  <si>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</si>
  <si>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</si>
  <si>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</si>
  <si>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</si>
  <si>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</si>
  <si>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</si>
  <si>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</si>
  <si>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</si>
  <si>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</si>
  <si>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</si>
  <si>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</si>
  <si>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</si>
  <si>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</si>
  <si>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</si>
  <si>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</si>
  <si>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</si>
  <si>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</si>
  <si>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</si>
  <si>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</si>
  <si>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</si>
  <si>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</si>
  <si>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</si>
  <si>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</si>
  <si>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</si>
  <si>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</si>
  <si>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</si>
  <si>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</si>
  <si>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</si>
  <si>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</si>
  <si>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</si>
  <si>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</si>
  <si>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</si>
  <si>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</si>
  <si>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</si>
  <si>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</si>
  <si>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</si>
  <si>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</si>
  <si>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</si>
  <si>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</si>
  <si>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</si>
  <si>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</si>
  <si>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</si>
  <si>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</si>
  <si>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</si>
  <si>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</si>
  <si>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</si>
  <si>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</si>
  <si>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</si>
  <si>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</si>
  <si>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</si>
  <si>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</si>
  <si>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</si>
  <si>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</si>
  <si>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</si>
  <si>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</si>
  <si>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</si>
  <si>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4 квітня 2018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</si>
</sst>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&amp;L6CD51F98&amp;C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108</v>
      </c>
      <c r="D6" s="96">
        <f>SUM(D7,D10,D13,D14,D15,D20,D23,D24,D18,D19)</f>
        <v>126765.59999999999</v>
      </c>
      <c r="E6" s="96">
        <f>SUM(E7,E10,E13,E14,E15,E20,E23,E24,E18,E19)</f>
        <v>96</v>
      </c>
      <c r="F6" s="96">
        <f>SUM(F7,F10,F13,F14,F15,F20,F23,F24,F18,F19)</f>
        <v>161015.52</v>
      </c>
      <c r="G6" s="96">
        <f>SUM(G7,G10,G13,G14,G15,G20,G23,G24,G18,G19)</f>
        <v>4</v>
      </c>
      <c r="H6" s="96">
        <f>SUM(H7,H10,H13,H14,H15,H20,H23,H24,H18,H19)</f>
        <v>5120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11</v>
      </c>
      <c r="L6" s="96">
        <f>SUM(L7,L10,L13,L14,L15,L20,L23,L24,L18,L19)</f>
        <v>6167</v>
      </c>
    </row>
    <row r="7" spans="1:12" ht="16.5" customHeight="1">
      <c r="A7" s="87">
        <v>2</v>
      </c>
      <c r="B7" s="90" t="s">
        <v>75</v>
      </c>
      <c r="C7" s="97">
        <v>59</v>
      </c>
      <c r="D7" s="97">
        <v>96635.4</v>
      </c>
      <c r="E7" s="97">
        <v>52</v>
      </c>
      <c r="F7" s="97">
        <v>129619.52</v>
      </c>
      <c r="G7" s="97">
        <v>3</v>
      </c>
      <c r="H7" s="97">
        <v>4800</v>
      </c>
      <c r="I7" s="97"/>
      <c r="J7" s="97"/>
      <c r="K7" s="97">
        <v>6</v>
      </c>
      <c r="L7" s="97">
        <v>5286</v>
      </c>
    </row>
    <row r="8" spans="1:12" ht="16.5" customHeight="1">
      <c r="A8" s="87">
        <v>3</v>
      </c>
      <c r="B8" s="91" t="s">
        <v>76</v>
      </c>
      <c r="C8" s="97">
        <v>40</v>
      </c>
      <c r="D8" s="97">
        <v>81406.74</v>
      </c>
      <c r="E8" s="97">
        <v>39</v>
      </c>
      <c r="F8" s="97">
        <v>118405.56</v>
      </c>
      <c r="G8" s="97">
        <v>3</v>
      </c>
      <c r="H8" s="97">
        <v>4800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19</v>
      </c>
      <c r="D9" s="97">
        <v>15228.66</v>
      </c>
      <c r="E9" s="97">
        <v>13</v>
      </c>
      <c r="F9" s="97">
        <v>11213.96</v>
      </c>
      <c r="G9" s="97"/>
      <c r="H9" s="97"/>
      <c r="I9" s="97"/>
      <c r="J9" s="97"/>
      <c r="K9" s="97">
        <v>5</v>
      </c>
      <c r="L9" s="97">
        <v>3524</v>
      </c>
    </row>
    <row r="10" spans="1:12" ht="19.5" customHeight="1">
      <c r="A10" s="87">
        <v>5</v>
      </c>
      <c r="B10" s="90" t="s">
        <v>78</v>
      </c>
      <c r="C10" s="97">
        <v>18</v>
      </c>
      <c r="D10" s="97">
        <v>14800.8</v>
      </c>
      <c r="E10" s="97">
        <v>18</v>
      </c>
      <c r="F10" s="97">
        <v>16211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16</v>
      </c>
      <c r="D12" s="97">
        <v>11276.8</v>
      </c>
      <c r="E12" s="97">
        <v>16</v>
      </c>
      <c r="F12" s="97">
        <v>12687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8</v>
      </c>
      <c r="D13" s="97">
        <v>5638.4</v>
      </c>
      <c r="E13" s="97">
        <v>8</v>
      </c>
      <c r="F13" s="97">
        <v>5638.4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</v>
      </c>
      <c r="D15" s="97">
        <v>8105.2</v>
      </c>
      <c r="E15" s="97">
        <v>14</v>
      </c>
      <c r="F15" s="97">
        <v>8841.8</v>
      </c>
      <c r="G15" s="97">
        <v>1</v>
      </c>
      <c r="H15" s="97">
        <v>320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6</v>
      </c>
      <c r="D16" s="97">
        <v>5286</v>
      </c>
      <c r="E16" s="97">
        <v>6</v>
      </c>
      <c r="F16" s="97">
        <v>5975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</v>
      </c>
      <c r="D17" s="97">
        <v>2819.2</v>
      </c>
      <c r="E17" s="97">
        <v>8</v>
      </c>
      <c r="F17" s="97">
        <v>2866.8</v>
      </c>
      <c r="G17" s="97">
        <v>1</v>
      </c>
      <c r="H17" s="97">
        <v>320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9</v>
      </c>
      <c r="D18" s="97">
        <v>1585.8</v>
      </c>
      <c r="E18" s="97">
        <v>4</v>
      </c>
      <c r="F18" s="97">
        <v>704.8</v>
      </c>
      <c r="G18" s="97"/>
      <c r="H18" s="97"/>
      <c r="I18" s="97"/>
      <c r="J18" s="97"/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528.6</v>
      </c>
      <c r="E38" s="96">
        <f>SUM(E39,E46,E47,E48)</f>
        <v>1</v>
      </c>
      <c r="F38" s="96">
        <f>SUM(F39,F46,F47,F48)</f>
        <v>528.61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528.61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12</v>
      </c>
      <c r="D49" s="96">
        <f>SUM(D50:D53)</f>
        <v>163.88</v>
      </c>
      <c r="E49" s="96">
        <f>SUM(E50:E53)</f>
        <v>12</v>
      </c>
      <c r="F49" s="96">
        <f>SUM(F50:F53)</f>
        <v>164.94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12</v>
      </c>
      <c r="D50" s="97">
        <v>163.88</v>
      </c>
      <c r="E50" s="97">
        <v>12</v>
      </c>
      <c r="F50" s="97">
        <v>164.94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</v>
      </c>
      <c r="D54" s="96">
        <v>8810</v>
      </c>
      <c r="E54" s="96">
        <v>14</v>
      </c>
      <c r="F54" s="96">
        <v>4933.6</v>
      </c>
      <c r="G54" s="96"/>
      <c r="H54" s="96"/>
      <c r="I54" s="96">
        <v>25</v>
      </c>
      <c r="J54" s="96">
        <v>8810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146</v>
      </c>
      <c r="D55" s="96">
        <f t="shared" si="0"/>
        <v>136268.08000000002</v>
      </c>
      <c r="E55" s="96">
        <f t="shared" si="0"/>
        <v>123</v>
      </c>
      <c r="F55" s="96">
        <f t="shared" si="0"/>
        <v>166642.66999999998</v>
      </c>
      <c r="G55" s="96">
        <f t="shared" si="0"/>
        <v>4</v>
      </c>
      <c r="H55" s="96">
        <f t="shared" si="0"/>
        <v>5120</v>
      </c>
      <c r="I55" s="96">
        <f t="shared" si="0"/>
        <v>25</v>
      </c>
      <c r="J55" s="96">
        <f t="shared" si="0"/>
        <v>8810</v>
      </c>
      <c r="K55" s="96">
        <f t="shared" si="0"/>
        <v>11</v>
      </c>
      <c r="L55" s="96">
        <f t="shared" si="0"/>
        <v>6167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&amp;L6CD51F98&amp;CФорма № 10, Підрозділ: Березанський районний суд Миколаївської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</v>
      </c>
      <c r="F4" s="93">
        <f>SUM(F5:F24)</f>
        <v>6167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9</v>
      </c>
      <c r="F7" s="95">
        <v>3700.2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&amp;L6CD51F98&amp;CФорма № 10, Підрозділ: Березанський районний суд Миколаївської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2018-04-16T12:50:42Z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6CD51F98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